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24" i="1" l="1"/>
  <c r="Q23" i="1"/>
  <c r="Q61" i="1"/>
  <c r="R61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R23" i="1"/>
  <c r="R24" i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2" i="1"/>
  <c r="R2" i="1" s="1"/>
  <c r="U26" i="1"/>
  <c r="U27" i="1" s="1"/>
  <c r="U3" i="1"/>
  <c r="Y27" i="1"/>
  <c r="Y26" i="1"/>
  <c r="Y21" i="1"/>
  <c r="Y10" i="1"/>
  <c r="Y14" i="1" s="1"/>
  <c r="Y8" i="1"/>
  <c r="Y3" i="1"/>
</calcChain>
</file>

<file path=xl/sharedStrings.xml><?xml version="1.0" encoding="utf-8"?>
<sst xmlns="http://schemas.openxmlformats.org/spreadsheetml/2006/main" count="592" uniqueCount="316">
  <si>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</si>
  <si>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</si>
  <si>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</si>
  <si>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</si>
  <si>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</si>
  <si>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</si>
  <si>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</si>
  <si>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</si>
  <si>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</si>
  <si>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</si>
  <si>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</si>
  <si>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</si>
  <si>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</si>
  <si>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</si>
  <si>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</si>
  <si>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</si>
  <si>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</si>
  <si>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</si>
  <si>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</si>
  <si>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</si>
  <si>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</si>
  <si>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</si>
  <si>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</si>
  <si>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</si>
  <si>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</si>
  <si>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</si>
  <si>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Dodi Irawan</t>
  </si>
  <si>
    <t>Sukamarga,            02 Juli 1990</t>
  </si>
  <si>
    <t>Dian Oktavia</t>
  </si>
  <si>
    <t>Ne. Tenumbang,     10 Oktober 1989</t>
  </si>
  <si>
    <t>Sandy Beria Aranda</t>
  </si>
  <si>
    <t>Bandar Lampung,   17 Februari 1993</t>
  </si>
  <si>
    <t>Ricardi Fasla</t>
  </si>
  <si>
    <t>Bandar Lampung,   24 April 1991</t>
  </si>
  <si>
    <t>Agus Sanjaya Putra</t>
  </si>
  <si>
    <t>Bandar Lampung,  26 Agustus 1991</t>
  </si>
  <si>
    <t>Adi Rahman</t>
  </si>
  <si>
    <t>Sukaraja,                03 Februari 1989</t>
  </si>
  <si>
    <t>M. Makmun Algani</t>
  </si>
  <si>
    <t>Gisting, 31 Juli 1990</t>
  </si>
  <si>
    <t>Wirda Ningsih Turnip</t>
  </si>
  <si>
    <t>Medan, 12 Mei 1990</t>
  </si>
  <si>
    <t>Novi Setiawati</t>
  </si>
  <si>
    <t>Pringsewu,            13 November 1992</t>
  </si>
  <si>
    <t>Aan Hendriyunan M</t>
  </si>
  <si>
    <t>Palas, 28 April 1989</t>
  </si>
  <si>
    <t>Frians Muhardi</t>
  </si>
  <si>
    <t>Bandar Lampung,  04 April 1988</t>
  </si>
  <si>
    <t>Heru Nurcahyo</t>
  </si>
  <si>
    <t>Bandar Lampung,  07 Juli 1990</t>
  </si>
  <si>
    <t>Yinda Dwi Gustina</t>
  </si>
  <si>
    <t>Bandar Lampung,     19 Agustus 1990</t>
  </si>
  <si>
    <t>Titin Widiyarti</t>
  </si>
  <si>
    <t>Teluk Betung,         30 Agustus 1987</t>
  </si>
  <si>
    <t>Endang Subeti</t>
  </si>
  <si>
    <t>Tanjung Karang,    06 Februari 1989</t>
  </si>
  <si>
    <t>Asih Kurniawati</t>
  </si>
  <si>
    <t>Pasuruan,                09 Desember 1990</t>
  </si>
  <si>
    <t>Yetni Halimah</t>
  </si>
  <si>
    <t>Sukoharjo,              22 Desember 1990</t>
  </si>
  <si>
    <t>Yuliana Lestari</t>
  </si>
  <si>
    <t>Tanggulangin,        08 Juli 1991</t>
  </si>
  <si>
    <t>Rima Gustianita</t>
  </si>
  <si>
    <t>Bandar Lampung,   23 Agustus 1991</t>
  </si>
  <si>
    <t>Yasinta Susaeno</t>
  </si>
  <si>
    <t>Tanjung Karang,    11 Februari 1990</t>
  </si>
  <si>
    <t>Sena Novan Dwi Putra</t>
  </si>
  <si>
    <t>Teluk Betung,         26 November 1987</t>
  </si>
  <si>
    <t>Alan Saputra</t>
  </si>
  <si>
    <t>M. Yustri Tegus S</t>
  </si>
  <si>
    <t>Mustika Rahayu</t>
  </si>
  <si>
    <t>Metro,                     22 November 1992</t>
  </si>
  <si>
    <t>Hengky Iskandar</t>
  </si>
  <si>
    <t>Purbosembodo,      25 Februari 1992</t>
  </si>
  <si>
    <t>Matu Alex Sina</t>
  </si>
  <si>
    <t>Bandar Lampung,   23 Agustus 1993</t>
  </si>
  <si>
    <t>Hermanto</t>
  </si>
  <si>
    <t>Margo Mulyo,         10 Juli 1990</t>
  </si>
  <si>
    <t>Somi Awan</t>
  </si>
  <si>
    <t>Pringsewu,               01 Desember 1972</t>
  </si>
  <si>
    <t>Ronald Pradipta A</t>
  </si>
  <si>
    <t>Metro,                     01 November 1989</t>
  </si>
  <si>
    <t>Adi Surya</t>
  </si>
  <si>
    <t>Bandar Lampung,  14 Juli 1991</t>
  </si>
  <si>
    <t>Nourma Susanti</t>
  </si>
  <si>
    <t>Bandar Lampung,  24 Agustus 1990</t>
  </si>
  <si>
    <t>Lovina Pertiwi Perwira</t>
  </si>
  <si>
    <t>Bandar Lampung,    16 Februari 1992</t>
  </si>
  <si>
    <t>Chelsilia Hernidans</t>
  </si>
  <si>
    <t>Bandar Lampung,  13 September 1993</t>
  </si>
  <si>
    <t>Denawati</t>
  </si>
  <si>
    <t>Tanjung Karang,      24 Desember 1977</t>
  </si>
  <si>
    <t>Selvia Prastika</t>
  </si>
  <si>
    <t>Bandar Lampung,    27 September 1993</t>
  </si>
  <si>
    <t>Fenvita farely</t>
  </si>
  <si>
    <t>Bandar Lampung,    21 Januari 1991</t>
  </si>
  <si>
    <t>Duwita Mulyana Putri</t>
  </si>
  <si>
    <t>Bandar Lampung,   15 November 1989</t>
  </si>
  <si>
    <t>Bela Sutiawati</t>
  </si>
  <si>
    <t>Bumi Agung,           27 Maret 1990</t>
  </si>
  <si>
    <t>Ani Agustini</t>
  </si>
  <si>
    <t>Palas,                      16 Agustus 1973</t>
  </si>
  <si>
    <t>Lena Umar</t>
  </si>
  <si>
    <t>Bandar Lampung,    19 Desember 1965</t>
  </si>
  <si>
    <t>Dian Sari</t>
  </si>
  <si>
    <t>Tanjung Karang,     17 Maret 1974</t>
  </si>
  <si>
    <t>Habibah Julian Dian Sepreina</t>
  </si>
  <si>
    <t>Tanjung Karang,     04 September 1984</t>
  </si>
  <si>
    <t>Erny Wati S</t>
  </si>
  <si>
    <t>Plaju, 21 April 1953</t>
  </si>
  <si>
    <t>Lili Amir</t>
  </si>
  <si>
    <t>Kotabumi,                21 April 1976</t>
  </si>
  <si>
    <t>Iin Nasoka</t>
  </si>
  <si>
    <t>Tanjung Karang,    30 Oktober 1979</t>
  </si>
  <si>
    <t>Maryati</t>
  </si>
  <si>
    <t>Salatiga,                 10 Agustus 1963</t>
  </si>
  <si>
    <t>Eka Budiarti, SH</t>
  </si>
  <si>
    <t>Tanjung Inten,        17 Februari 1971</t>
  </si>
  <si>
    <t>Mega Yuliani</t>
  </si>
  <si>
    <t>Jakarta, 9 Juli 1975</t>
  </si>
  <si>
    <t>Sapta Marina, SH</t>
  </si>
  <si>
    <t>Kota Agung,           14 Januari 1977</t>
  </si>
  <si>
    <t>Sri Wahyuni</t>
  </si>
  <si>
    <t>Teluk Betung,         07 Maret 1972</t>
  </si>
  <si>
    <t>Robakyah</t>
  </si>
  <si>
    <t>Lempasing, 17 Agustus 1967</t>
  </si>
  <si>
    <t>Anita Karolina</t>
  </si>
  <si>
    <t>Piabung,                 01 Oktober 1985</t>
  </si>
  <si>
    <t>Nurpiah</t>
  </si>
  <si>
    <t>Rangkas Bitung,     28 Oktober 1972</t>
  </si>
  <si>
    <t>Netty Suprihatin</t>
  </si>
  <si>
    <t>Panjang,                  13 Maret 1974</t>
  </si>
  <si>
    <t>Desti Mahardika</t>
  </si>
  <si>
    <t>Bandar Lampung,     28 Desember 1987</t>
  </si>
  <si>
    <t>Susanti S</t>
  </si>
  <si>
    <t>Tanjung Karang,    21 Agustus 1974</t>
  </si>
  <si>
    <t>Daniroh</t>
  </si>
  <si>
    <t>Jatimulyo,               20 Februari 1975</t>
  </si>
  <si>
    <t>Samrah</t>
  </si>
  <si>
    <t>Gudang Lelang,       15 Mei 1976</t>
  </si>
  <si>
    <t>Ramlah</t>
  </si>
  <si>
    <t>Teluk Betung,         20 April 1970</t>
  </si>
  <si>
    <t>Ana Herlina</t>
  </si>
  <si>
    <t>Jl. Khairil Anwar No. 58 Durian Payung, B. Lampung</t>
  </si>
  <si>
    <t>085838017845</t>
  </si>
  <si>
    <t>Perdagangan Hasil Bumi</t>
  </si>
  <si>
    <t>Jl. Abdul Khadir Gg. Pisang No. 153, Rajabasa</t>
  </si>
  <si>
    <t>087899090274</t>
  </si>
  <si>
    <t>Jl. Abdul Khadir no. 255, Rajabasa, B. Lampung</t>
  </si>
  <si>
    <t>089631374250</t>
  </si>
  <si>
    <t>Tekhnik Informatika</t>
  </si>
  <si>
    <t>Jl. Nunyai No. 257, Rajabasa</t>
  </si>
  <si>
    <t>085669942734</t>
  </si>
  <si>
    <t>Jl. Abdul Khadir Gg. Merpati No. 50, Kav. B, Rajabasa</t>
  </si>
  <si>
    <t>089631488896</t>
  </si>
  <si>
    <t>Jl. Sukardi Hamdani, Labuhan Ratu, B. Lampung</t>
  </si>
  <si>
    <t>085840575756</t>
  </si>
  <si>
    <t>Gisting Bawah, Kec. Gisting, Kab. Tanggamus</t>
  </si>
  <si>
    <t>085279766987</t>
  </si>
  <si>
    <t>Jl. Ir. Sutami KM 7, Kec. Tanjung Karang Timur</t>
  </si>
  <si>
    <t>085768893329</t>
  </si>
  <si>
    <t>Counter HP</t>
  </si>
  <si>
    <t>Jl. A. Yani No. 259, Bagelen, Gedung Tataan, Pesawaran</t>
  </si>
  <si>
    <t>08978906506</t>
  </si>
  <si>
    <t>Jl. Hi. Said Gg. Sadewa No. 86, Kota Baru, B. Lampung</t>
  </si>
  <si>
    <t>085384601824</t>
  </si>
  <si>
    <t>Budidaya Tanaman Buah</t>
  </si>
  <si>
    <t>Jl. Cempedak No. 37, Rajabasa, B. Lampung</t>
  </si>
  <si>
    <t>085769998698</t>
  </si>
  <si>
    <t>Otomotif Roda Dua</t>
  </si>
  <si>
    <t>Jl. Panglima Polim Gg. Sawo VI, LK. III, Segalamider</t>
  </si>
  <si>
    <t>09894270717</t>
  </si>
  <si>
    <t>Perdagangan</t>
  </si>
  <si>
    <t>Jl. Nunyai Gg. Pisang No. 146 Kav.A</t>
  </si>
  <si>
    <t>085269836836</t>
  </si>
  <si>
    <t>Jl. Nunyai Gg. Jambu No. 138 A, Rajabasa</t>
  </si>
  <si>
    <t>085279607635</t>
  </si>
  <si>
    <t>Kue Pesanan</t>
  </si>
  <si>
    <t>085269497995</t>
  </si>
  <si>
    <t>Kuliner</t>
  </si>
  <si>
    <t>Pasuruan, Kec. Penengahan, L. Selatan</t>
  </si>
  <si>
    <t>085789921749</t>
  </si>
  <si>
    <t>Donomulyo, RT 02/02, Banjit, Way Kanan</t>
  </si>
  <si>
    <t>085769650581</t>
  </si>
  <si>
    <t>Percetakan</t>
  </si>
  <si>
    <t>Tanggulangin, Kec. Punggur, L. Tengah</t>
  </si>
  <si>
    <t>085768022978</t>
  </si>
  <si>
    <t>Jl. Pangeran Senopati No. 69, Lampung Selatan</t>
  </si>
  <si>
    <t>08992283753</t>
  </si>
  <si>
    <t>Jl. Imam Bonjol Gg. Kelana No. 11, B. Lampung</t>
  </si>
  <si>
    <t>0897410662</t>
  </si>
  <si>
    <t>Jl. Laks. RE Martadinata No. 09</t>
  </si>
  <si>
    <t>087899186087</t>
  </si>
  <si>
    <t>Jl. RE Martadinata No. 34, TBB</t>
  </si>
  <si>
    <t>08994269500</t>
  </si>
  <si>
    <t>Jl. RE Martadinata</t>
  </si>
  <si>
    <t>0721-9058255</t>
  </si>
  <si>
    <t>Industri</t>
  </si>
  <si>
    <t>Jl. Seledri No. 39, Banjarrejo 38, Lampung Timur</t>
  </si>
  <si>
    <t>085769878977</t>
  </si>
  <si>
    <t>Pembesaran Ikan Air Tawar</t>
  </si>
  <si>
    <t>Purbosembodo, Metro Kibang, Lampung Timur</t>
  </si>
  <si>
    <t>085788576188</t>
  </si>
  <si>
    <t>Puri Sejahtera Blok L No. 7, Hajimena, Bandar Lampung</t>
  </si>
  <si>
    <t>087899217502</t>
  </si>
  <si>
    <t>Perum Griya Kencana, Rajabasa, B. Lampung</t>
  </si>
  <si>
    <t>085669721700</t>
  </si>
  <si>
    <t>1.Lembaga Private          2.Peternakan</t>
  </si>
  <si>
    <t>Jl. Keramat No. 38, Kedaton, B. Lampung</t>
  </si>
  <si>
    <t>08127241618</t>
  </si>
  <si>
    <t>Jasa Keuangan</t>
  </si>
  <si>
    <t>Jl. Raya, Hajimena,       Bandar Lampung</t>
  </si>
  <si>
    <t>08992131577</t>
  </si>
  <si>
    <t>Bibit Tanaman Buah</t>
  </si>
  <si>
    <t>Kemiling, Bandar Lampung</t>
  </si>
  <si>
    <t>082183266305</t>
  </si>
  <si>
    <t>Perbengkelan</t>
  </si>
  <si>
    <t>Permata Biru Blok A5 No. 17, Sukarame, Bandar Lampung</t>
  </si>
  <si>
    <t>0721-773400</t>
  </si>
  <si>
    <t>Industri Kreatif</t>
  </si>
  <si>
    <t>Jl. Ratu Dibalau Gg. Damai V No. 26, Bandar Lampung</t>
  </si>
  <si>
    <t>081379708802</t>
  </si>
  <si>
    <t>Pakaian</t>
  </si>
  <si>
    <t>Perum Permata Biru Blok A9 No.11,Sukarame,B.Lampung</t>
  </si>
  <si>
    <t>085788802856</t>
  </si>
  <si>
    <t>Tanjung Raya Permai</t>
  </si>
  <si>
    <t>085269222138</t>
  </si>
  <si>
    <t>Home Industri</t>
  </si>
  <si>
    <t>Jl. Cut Mutia No. 40, Teluk Betung, B. Lampung</t>
  </si>
  <si>
    <t>08996464184</t>
  </si>
  <si>
    <t>Penjualan Pulsa</t>
  </si>
  <si>
    <t>Perum Tanjung Raya Permai Blok. M 18 A</t>
  </si>
  <si>
    <t>082185496612</t>
  </si>
  <si>
    <t>Perumdam Tanjung Raya Permai</t>
  </si>
  <si>
    <t>085840722219</t>
  </si>
  <si>
    <t>Jl. Durian I Gg. Way Kanan No. 13, B. Lampung</t>
  </si>
  <si>
    <t>085279379622</t>
  </si>
  <si>
    <t>Jl. Blora Gg. Makmur No. 33</t>
  </si>
  <si>
    <t>081272248461</t>
  </si>
  <si>
    <t>Bawang Goreng</t>
  </si>
  <si>
    <t>0721-481708</t>
  </si>
  <si>
    <t>Jl. Tamin Gg. Iqbar No. 65,    B. Lampung</t>
  </si>
  <si>
    <t>085768715067</t>
  </si>
  <si>
    <t>Makanan/Kue/Catering</t>
  </si>
  <si>
    <t>Jl. Panglima Polim Gg. Masjid II No. 30, B. Lampung</t>
  </si>
  <si>
    <t>082184072030</t>
  </si>
  <si>
    <t>Bakso / Kue Tart</t>
  </si>
  <si>
    <t>Jl. Cendana 4 Blok A4 No. 11, B. Lampung</t>
  </si>
  <si>
    <t>08127956486</t>
  </si>
  <si>
    <t>Konveksi</t>
  </si>
  <si>
    <t>Jl. Alam Flora No. 27, Way Halim Permai</t>
  </si>
  <si>
    <t>08127938576</t>
  </si>
  <si>
    <t>Jl. Blora Gg. Jaya No. 5 RT 07, TKb</t>
  </si>
  <si>
    <t>085840240475</t>
  </si>
  <si>
    <t>Makanan Ringan</t>
  </si>
  <si>
    <t>Jl. Blora Gg. Makmur No. 3A</t>
  </si>
  <si>
    <t>0812272075664</t>
  </si>
  <si>
    <t>Kue Basah</t>
  </si>
  <si>
    <t>Jl. Cendana IV Perum Bukit Bilabong, TkB, B. Lampung</t>
  </si>
  <si>
    <t>081369199427</t>
  </si>
  <si>
    <t>Keterampilan Kain Perca</t>
  </si>
  <si>
    <t>Perum Bilabong, TkB</t>
  </si>
  <si>
    <t>085768622165</t>
  </si>
  <si>
    <t>Perum Bilabong Jaya Blok B6 No. 5A</t>
  </si>
  <si>
    <t>08137977665</t>
  </si>
  <si>
    <t>Jl. Banten Indah Perum Keteguhan Permai A5</t>
  </si>
  <si>
    <t>085369702265</t>
  </si>
  <si>
    <t>Warung Kelontongan</t>
  </si>
  <si>
    <t>Desa Sukaraja, Lempasing</t>
  </si>
  <si>
    <t>082181125367</t>
  </si>
  <si>
    <t>Kewirausahaan</t>
  </si>
  <si>
    <t>Jl. Way Ratai Desa Sidodadi</t>
  </si>
  <si>
    <t>085378057526</t>
  </si>
  <si>
    <t>Jl. Hi. Sulaiman 2 RT 06 LK 02 TbB</t>
  </si>
  <si>
    <t>082181801197</t>
  </si>
  <si>
    <t>Warung Nasi</t>
  </si>
  <si>
    <t>Jl. Dermayu D6 No. 16, Perum Beringin Raya</t>
  </si>
  <si>
    <t>085788826909</t>
  </si>
  <si>
    <t>Keripik</t>
  </si>
  <si>
    <t>085279179114</t>
  </si>
  <si>
    <t>Jl. Ikan Bawal Gg. Madu No. 3/60, TbS</t>
  </si>
  <si>
    <t>087880328694</t>
  </si>
  <si>
    <t>Pengolahan berbahan dasar ikan</t>
  </si>
  <si>
    <t>Jl. Ikan Bawal Gg. Madu, TbS</t>
  </si>
  <si>
    <t>Jl. Ikan Bawal, Gg. Masjid</t>
  </si>
  <si>
    <t>Pengolahan berbahan dasar ikan dan piletan</t>
  </si>
  <si>
    <t>Pengolahan bernahan dasar ikan</t>
  </si>
  <si>
    <t>Jl. Raya Negeri Sakti</t>
  </si>
  <si>
    <t>SLTA</t>
  </si>
  <si>
    <t>STKIP PGRI B.Lampung</t>
  </si>
  <si>
    <t>UNILA</t>
  </si>
  <si>
    <t>Politeknik Negeri Lampung</t>
  </si>
  <si>
    <t>S1</t>
  </si>
  <si>
    <t>IBI Darmajaya</t>
  </si>
  <si>
    <t>Tekhnokrat</t>
  </si>
  <si>
    <t>DIII</t>
  </si>
  <si>
    <t>AMIK Master B. Lampung</t>
  </si>
  <si>
    <t>STIE SAN</t>
  </si>
  <si>
    <t>UBL</t>
  </si>
  <si>
    <t>SMA Gajah Mada</t>
  </si>
  <si>
    <t>SMA Fatahilah</t>
  </si>
  <si>
    <t>SLTA Satu Nusa</t>
  </si>
  <si>
    <t>SMAN 1</t>
  </si>
  <si>
    <t>SMIP Pariwisata</t>
  </si>
  <si>
    <t>LP Bina Karsa</t>
  </si>
  <si>
    <t>SMAN1</t>
  </si>
  <si>
    <t>STM</t>
  </si>
  <si>
    <t>SMEA</t>
  </si>
  <si>
    <t>SMA PGRI T. Betung</t>
  </si>
  <si>
    <t>SLTA Yogyakarta</t>
  </si>
  <si>
    <t>DII</t>
  </si>
  <si>
    <t>SMEA PGRI 3</t>
  </si>
  <si>
    <t>SD</t>
  </si>
  <si>
    <t>Jati Sari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</si>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</sst>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4" fillId="0" borderId="0"/>
  </cellStyleXfs>
  <cellXfs count="3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5" fillId="0" borderId="2" xfId="2" applyFont="1" applyBorder="1" applyAlignment="1">
      <alignment horizontal="left" vertical="center"/>
    </xf>
    <xf numFmtId="49" fontId="5" fillId="0" borderId="2" xfId="3" applyNumberFormat="1" applyFont="1" applyBorder="1" applyAlignment="1">
      <alignment horizontal="left" vertical="center" wrapText="1"/>
    </xf>
    <xf numFmtId="0" fontId="5" fillId="0" borderId="2" xfId="3" applyFont="1" applyBorder="1" applyAlignment="1">
      <alignment horizontal="left" vertical="center" wrapText="1"/>
    </xf>
    <xf numFmtId="16" fontId="5" fillId="0" borderId="2" xfId="3" applyNumberFormat="1" applyFont="1" applyBorder="1" applyAlignment="1">
      <alignment horizontal="left" vertical="center" wrapText="1"/>
    </xf>
    <xf numFmtId="15" fontId="5" fillId="0" borderId="2" xfId="3" applyNumberFormat="1" applyFont="1" applyBorder="1" applyAlignment="1">
      <alignment horizontal="left" vertical="center" wrapText="1"/>
    </xf>
    <xf numFmtId="0" fontId="5" fillId="0" borderId="3" xfId="2" applyFont="1" applyBorder="1" applyAlignment="1">
      <alignment horizontal="left" vertical="center"/>
    </xf>
    <xf numFmtId="0" fontId="5" fillId="0" borderId="3" xfId="3" applyFont="1" applyBorder="1" applyAlignment="1">
      <alignment horizontal="left" vertical="center" wrapText="1"/>
    </xf>
    <xf numFmtId="49" fontId="5" fillId="0" borderId="2" xfId="2" applyNumberFormat="1" applyFont="1" applyBorder="1" applyAlignment="1">
      <alignment horizontal="left" vertical="center"/>
    </xf>
    <xf numFmtId="49" fontId="6" fillId="0" borderId="2" xfId="2" applyNumberFormat="1" applyFont="1" applyBorder="1" applyAlignment="1">
      <alignment horizontal="left" vertical="center"/>
    </xf>
    <xf numFmtId="0" fontId="5" fillId="0" borderId="0" xfId="3" applyFont="1" applyAlignment="1">
      <alignment horizontal="left" vertical="center"/>
    </xf>
    <xf numFmtId="0" fontId="5" fillId="0" borderId="4" xfId="3" applyFont="1" applyBorder="1" applyAlignment="1">
      <alignment horizontal="left" vertical="center" wrapText="1"/>
    </xf>
    <xf numFmtId="49" fontId="5" fillId="0" borderId="3" xfId="3" applyNumberFormat="1" applyFont="1" applyBorder="1" applyAlignment="1">
      <alignment horizontal="left" vertical="center" wrapText="1"/>
    </xf>
    <xf numFmtId="0" fontId="5" fillId="0" borderId="5" xfId="3" applyFont="1" applyBorder="1" applyAlignment="1">
      <alignment horizontal="left" vertical="center" wrapText="1"/>
    </xf>
    <xf numFmtId="49" fontId="5" fillId="0" borderId="4" xfId="3" applyNumberFormat="1" applyFont="1" applyBorder="1" applyAlignment="1">
      <alignment horizontal="left" vertical="center" wrapText="1"/>
    </xf>
    <xf numFmtId="0" fontId="5" fillId="0" borderId="2" xfId="3" quotePrefix="1" applyFont="1" applyBorder="1" applyAlignment="1">
      <alignment horizontal="left" vertical="center" wrapText="1"/>
    </xf>
    <xf numFmtId="0" fontId="5" fillId="0" borderId="4" xfId="3" quotePrefix="1" applyFont="1" applyBorder="1" applyAlignment="1">
      <alignment horizontal="left" vertical="center" wrapText="1"/>
    </xf>
    <xf numFmtId="0" fontId="5" fillId="0" borderId="2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5" fillId="0" borderId="2" xfId="3" applyFont="1" applyFill="1" applyBorder="1" applyAlignment="1">
      <alignment horizontal="left" vertical="center" wrapText="1"/>
    </xf>
    <xf numFmtId="49" fontId="5" fillId="0" borderId="3" xfId="3" applyNumberFormat="1" applyFont="1" applyBorder="1" applyAlignment="1">
      <alignment horizontal="center" vertical="center" wrapText="1"/>
    </xf>
    <xf numFmtId="49" fontId="5" fillId="0" borderId="2" xfId="3" applyNumberFormat="1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4" fillId="0" borderId="0" xfId="3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">
    <cellStyle name="Normal" xfId="0" builtinId="0"/>
    <cellStyle name="Normal 2 2" xfId="2"/>
    <cellStyle name="Normal 3" xfId="3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31" zoomScale="75" zoomScaleNormal="75" workbookViewId="0">
      <selection activeCell="T44" sqref="T44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5.140625" style="1" customWidth="1"/>
    <col min="14" max="14" width="10.42578125" style="1" customWidth="1"/>
    <col min="15" max="15" width="29" style="1" customWidth="1"/>
    <col min="16" max="16" width="12" style="35"/>
    <col min="17" max="17" width="4.7109375" style="1"/>
    <col min="18" max="18" width="11.5703125" style="1"/>
    <col min="19" max="19" width="14.42578125" style="1"/>
    <col min="20" max="20" width="14.28515625" style="1" customWidth="1"/>
    <col min="21" max="21" width="11" style="1"/>
    <col min="22" max="22" width="61.42578125" style="1"/>
    <col min="23" max="23" width="13.42578125" style="1" customWidth="1"/>
    <col min="24" max="24" width="13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57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0" t="s">
        <v>26</v>
      </c>
      <c r="O2" s="11" t="s">
        <v>27</v>
      </c>
      <c r="P2" s="34" t="s">
        <v>314</v>
      </c>
      <c r="Q2" s="7">
        <f>2012-VALUE(RIGHT(O2,4))</f>
        <v>22</v>
      </c>
      <c r="R2" s="8" t="str">
        <f>IF(Q2&lt;21,"&lt; 21",IF(Q2&lt;=30,"21 - 30",IF(Q2&lt;=40,"31 - 40",IF(Q2&lt;=50,"41 - 50","&gt; 50" ))))</f>
        <v>21 - 30</v>
      </c>
      <c r="S2" s="26" t="s">
        <v>288</v>
      </c>
      <c r="U2" s="12" t="s">
        <v>289</v>
      </c>
      <c r="V2" s="11" t="s">
        <v>143</v>
      </c>
      <c r="W2" s="11" t="s">
        <v>144</v>
      </c>
      <c r="Y2" s="20" t="s">
        <v>145</v>
      </c>
    </row>
    <row r="3" spans="1:25" ht="57.7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0" t="s">
        <v>28</v>
      </c>
      <c r="O3" s="12" t="s">
        <v>29</v>
      </c>
      <c r="P3" s="34" t="s">
        <v>314</v>
      </c>
      <c r="Q3" s="7">
        <f t="shared" ref="Q3:Q61" si="0">2012-VALUE(RIGHT(O3,4))</f>
        <v>23</v>
      </c>
      <c r="R3" s="8" t="str">
        <f t="shared" ref="R3:R61" si="1">IF(Q3&lt;21,"&lt; 21",IF(Q3&lt;=30,"21 - 30",IF(Q3&lt;=40,"31 - 40",IF(Q3&lt;=50,"41 - 50","&gt; 50" ))))</f>
        <v>21 - 30</v>
      </c>
      <c r="S3" s="27" t="s">
        <v>288</v>
      </c>
      <c r="U3" s="12" t="str">
        <f>U2</f>
        <v>STKIP PGRI B.Lampung</v>
      </c>
      <c r="V3" s="11" t="s">
        <v>146</v>
      </c>
      <c r="W3" s="11" t="s">
        <v>147</v>
      </c>
      <c r="Y3" s="20" t="str">
        <f>Y2</f>
        <v>Perdagangan Hasil Bumi</v>
      </c>
    </row>
    <row r="4" spans="1:25" ht="57.7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0" t="s">
        <v>30</v>
      </c>
      <c r="O4" s="12" t="s">
        <v>31</v>
      </c>
      <c r="P4" s="34" t="s">
        <v>314</v>
      </c>
      <c r="Q4" s="7">
        <f t="shared" si="0"/>
        <v>19</v>
      </c>
      <c r="R4" s="8" t="str">
        <f t="shared" si="1"/>
        <v>&lt; 21</v>
      </c>
      <c r="S4" s="27" t="s">
        <v>288</v>
      </c>
      <c r="U4" s="12" t="s">
        <v>289</v>
      </c>
      <c r="V4" s="11" t="s">
        <v>148</v>
      </c>
      <c r="W4" s="11" t="s">
        <v>149</v>
      </c>
      <c r="Y4" s="20" t="s">
        <v>150</v>
      </c>
    </row>
    <row r="5" spans="1:25" ht="29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0" t="s">
        <v>32</v>
      </c>
      <c r="O5" s="12" t="s">
        <v>33</v>
      </c>
      <c r="P5" s="34" t="s">
        <v>314</v>
      </c>
      <c r="Q5" s="7">
        <f t="shared" si="0"/>
        <v>21</v>
      </c>
      <c r="R5" s="8" t="str">
        <f t="shared" si="1"/>
        <v>21 - 30</v>
      </c>
      <c r="S5" s="27" t="s">
        <v>288</v>
      </c>
      <c r="U5" s="12" t="s">
        <v>290</v>
      </c>
      <c r="V5" s="11" t="s">
        <v>151</v>
      </c>
      <c r="W5" s="11" t="s">
        <v>152</v>
      </c>
      <c r="Y5" s="20"/>
    </row>
    <row r="6" spans="1:25" ht="29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0" t="s">
        <v>34</v>
      </c>
      <c r="O6" s="12" t="s">
        <v>35</v>
      </c>
      <c r="P6" s="34" t="s">
        <v>314</v>
      </c>
      <c r="Q6" s="7">
        <f t="shared" si="0"/>
        <v>21</v>
      </c>
      <c r="R6" s="8" t="str">
        <f t="shared" si="1"/>
        <v>21 - 30</v>
      </c>
      <c r="S6" s="27" t="s">
        <v>288</v>
      </c>
      <c r="U6" s="12" t="s">
        <v>290</v>
      </c>
      <c r="V6" s="11" t="s">
        <v>153</v>
      </c>
      <c r="W6" s="11" t="s">
        <v>154</v>
      </c>
      <c r="Y6" s="20"/>
    </row>
    <row r="7" spans="1:25" ht="29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10" t="s">
        <v>36</v>
      </c>
      <c r="O7" s="12" t="s">
        <v>37</v>
      </c>
      <c r="P7" s="34" t="s">
        <v>314</v>
      </c>
      <c r="Q7" s="7">
        <f t="shared" si="0"/>
        <v>23</v>
      </c>
      <c r="R7" s="8" t="str">
        <f t="shared" si="1"/>
        <v>21 - 30</v>
      </c>
      <c r="S7" s="27" t="s">
        <v>288</v>
      </c>
      <c r="U7" s="12" t="s">
        <v>290</v>
      </c>
      <c r="V7" s="11" t="s">
        <v>155</v>
      </c>
      <c r="W7" s="11" t="s">
        <v>156</v>
      </c>
      <c r="Y7" s="20" t="s">
        <v>145</v>
      </c>
    </row>
    <row r="8" spans="1:25" ht="29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10" t="s">
        <v>38</v>
      </c>
      <c r="O8" s="12" t="s">
        <v>39</v>
      </c>
      <c r="P8" s="34" t="s">
        <v>314</v>
      </c>
      <c r="Q8" s="7">
        <f t="shared" si="0"/>
        <v>22</v>
      </c>
      <c r="R8" s="8" t="str">
        <f t="shared" si="1"/>
        <v>21 - 30</v>
      </c>
      <c r="S8" s="27" t="s">
        <v>288</v>
      </c>
      <c r="U8" s="12" t="s">
        <v>290</v>
      </c>
      <c r="V8" s="11" t="s">
        <v>157</v>
      </c>
      <c r="W8" s="11" t="s">
        <v>158</v>
      </c>
      <c r="Y8" s="20" t="str">
        <f>Y7</f>
        <v>Perdagangan Hasil Bumi</v>
      </c>
    </row>
    <row r="9" spans="1:25" ht="29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10" t="s">
        <v>40</v>
      </c>
      <c r="O9" s="12" t="s">
        <v>41</v>
      </c>
      <c r="P9" s="34" t="s">
        <v>315</v>
      </c>
      <c r="Q9" s="7">
        <f t="shared" si="0"/>
        <v>22</v>
      </c>
      <c r="R9" s="8" t="str">
        <f t="shared" si="1"/>
        <v>21 - 30</v>
      </c>
      <c r="S9" s="27" t="s">
        <v>288</v>
      </c>
      <c r="U9" s="12" t="s">
        <v>290</v>
      </c>
      <c r="V9" s="11" t="s">
        <v>159</v>
      </c>
      <c r="W9" s="11" t="s">
        <v>160</v>
      </c>
      <c r="Y9" s="20" t="s">
        <v>161</v>
      </c>
    </row>
    <row r="10" spans="1:25" ht="29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10" t="s">
        <v>42</v>
      </c>
      <c r="O10" s="13" t="s">
        <v>43</v>
      </c>
      <c r="P10" s="34" t="s">
        <v>315</v>
      </c>
      <c r="Q10" s="7">
        <f t="shared" si="0"/>
        <v>20</v>
      </c>
      <c r="R10" s="8" t="str">
        <f t="shared" si="1"/>
        <v>&lt; 21</v>
      </c>
      <c r="S10" s="26" t="s">
        <v>288</v>
      </c>
      <c r="U10" s="12" t="s">
        <v>290</v>
      </c>
      <c r="V10" s="11" t="s">
        <v>162</v>
      </c>
      <c r="W10" s="11" t="s">
        <v>163</v>
      </c>
      <c r="Y10" s="20" t="str">
        <f>Y9</f>
        <v>Counter HP</v>
      </c>
    </row>
    <row r="11" spans="1:25" ht="29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10" t="s">
        <v>44</v>
      </c>
      <c r="O11" s="12" t="s">
        <v>45</v>
      </c>
      <c r="P11" s="34" t="s">
        <v>314</v>
      </c>
      <c r="Q11" s="7">
        <f t="shared" si="0"/>
        <v>23</v>
      </c>
      <c r="R11" s="8" t="str">
        <f t="shared" si="1"/>
        <v>21 - 30</v>
      </c>
      <c r="S11" s="26" t="s">
        <v>288</v>
      </c>
      <c r="U11" s="12" t="s">
        <v>290</v>
      </c>
      <c r="V11" s="12" t="s">
        <v>164</v>
      </c>
      <c r="W11" s="11" t="s">
        <v>165</v>
      </c>
      <c r="Y11" s="20" t="s">
        <v>166</v>
      </c>
    </row>
    <row r="12" spans="1:25" ht="29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10" t="s">
        <v>46</v>
      </c>
      <c r="O12" s="12" t="s">
        <v>47</v>
      </c>
      <c r="P12" s="34" t="s">
        <v>314</v>
      </c>
      <c r="Q12" s="7">
        <f t="shared" si="0"/>
        <v>24</v>
      </c>
      <c r="R12" s="8" t="str">
        <f t="shared" si="1"/>
        <v>21 - 30</v>
      </c>
      <c r="S12" s="26" t="s">
        <v>288</v>
      </c>
      <c r="U12" s="12" t="s">
        <v>290</v>
      </c>
      <c r="V12" s="12" t="s">
        <v>167</v>
      </c>
      <c r="W12" s="11" t="s">
        <v>168</v>
      </c>
      <c r="Y12" s="20" t="s">
        <v>169</v>
      </c>
    </row>
    <row r="13" spans="1:25" ht="43.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10" t="s">
        <v>48</v>
      </c>
      <c r="O13" s="12" t="s">
        <v>49</v>
      </c>
      <c r="P13" s="34" t="s">
        <v>314</v>
      </c>
      <c r="Q13" s="7">
        <f t="shared" si="0"/>
        <v>22</v>
      </c>
      <c r="R13" s="8" t="str">
        <f t="shared" si="1"/>
        <v>21 - 30</v>
      </c>
      <c r="S13" s="26" t="s">
        <v>288</v>
      </c>
      <c r="U13" s="12" t="s">
        <v>291</v>
      </c>
      <c r="V13" s="12" t="s">
        <v>170</v>
      </c>
      <c r="W13" s="11" t="s">
        <v>171</v>
      </c>
      <c r="Y13" s="20" t="s">
        <v>172</v>
      </c>
    </row>
    <row r="14" spans="1:25" ht="29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10" t="s">
        <v>50</v>
      </c>
      <c r="O14" s="12" t="s">
        <v>51</v>
      </c>
      <c r="P14" s="34" t="s">
        <v>315</v>
      </c>
      <c r="Q14" s="7">
        <f t="shared" si="0"/>
        <v>22</v>
      </c>
      <c r="R14" s="8" t="str">
        <f t="shared" si="1"/>
        <v>21 - 30</v>
      </c>
      <c r="S14" s="26" t="s">
        <v>288</v>
      </c>
      <c r="U14" s="12" t="s">
        <v>290</v>
      </c>
      <c r="V14" s="12" t="s">
        <v>173</v>
      </c>
      <c r="W14" s="11" t="s">
        <v>174</v>
      </c>
      <c r="Y14" s="20" t="str">
        <f>Y10</f>
        <v>Counter HP</v>
      </c>
    </row>
    <row r="15" spans="1:25" ht="43.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0" t="s">
        <v>52</v>
      </c>
      <c r="O15" s="12" t="s">
        <v>53</v>
      </c>
      <c r="P15" s="34" t="s">
        <v>315</v>
      </c>
      <c r="Q15" s="7">
        <f t="shared" si="0"/>
        <v>25</v>
      </c>
      <c r="R15" s="8" t="str">
        <f t="shared" si="1"/>
        <v>21 - 30</v>
      </c>
      <c r="S15" s="26" t="s">
        <v>292</v>
      </c>
      <c r="U15" s="12" t="s">
        <v>293</v>
      </c>
      <c r="V15" s="12" t="s">
        <v>175</v>
      </c>
      <c r="W15" s="11" t="s">
        <v>176</v>
      </c>
      <c r="Y15" s="20" t="s">
        <v>177</v>
      </c>
    </row>
    <row r="16" spans="1:25" ht="29.2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10" t="s">
        <v>54</v>
      </c>
      <c r="O16" s="12" t="s">
        <v>55</v>
      </c>
      <c r="P16" s="34" t="s">
        <v>315</v>
      </c>
      <c r="Q16" s="7">
        <f t="shared" si="0"/>
        <v>23</v>
      </c>
      <c r="R16" s="8" t="str">
        <f t="shared" si="1"/>
        <v>21 - 30</v>
      </c>
      <c r="S16" s="26" t="s">
        <v>292</v>
      </c>
      <c r="U16" s="12" t="s">
        <v>294</v>
      </c>
      <c r="V16" s="12" t="s">
        <v>175</v>
      </c>
      <c r="W16" s="11" t="s">
        <v>178</v>
      </c>
      <c r="Y16" s="20" t="s">
        <v>179</v>
      </c>
    </row>
    <row r="17" spans="1:25" ht="29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0" t="s">
        <v>56</v>
      </c>
      <c r="O17" s="12" t="s">
        <v>57</v>
      </c>
      <c r="P17" s="34" t="s">
        <v>315</v>
      </c>
      <c r="Q17" s="7">
        <f t="shared" si="0"/>
        <v>22</v>
      </c>
      <c r="R17" s="8" t="str">
        <f t="shared" si="1"/>
        <v>21 - 30</v>
      </c>
      <c r="S17" s="26" t="s">
        <v>288</v>
      </c>
      <c r="U17" s="12" t="s">
        <v>290</v>
      </c>
      <c r="V17" s="11" t="s">
        <v>180</v>
      </c>
      <c r="W17" s="11" t="s">
        <v>181</v>
      </c>
      <c r="Y17" s="20" t="s">
        <v>172</v>
      </c>
    </row>
    <row r="18" spans="1:25" ht="29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10" t="s">
        <v>58</v>
      </c>
      <c r="O18" s="12" t="s">
        <v>59</v>
      </c>
      <c r="P18" s="34" t="s">
        <v>315</v>
      </c>
      <c r="Q18" s="7">
        <f t="shared" si="0"/>
        <v>22</v>
      </c>
      <c r="R18" s="8" t="str">
        <f t="shared" si="1"/>
        <v>21 - 30</v>
      </c>
      <c r="S18" s="26" t="s">
        <v>288</v>
      </c>
      <c r="U18" s="12" t="s">
        <v>290</v>
      </c>
      <c r="V18" s="11" t="s">
        <v>182</v>
      </c>
      <c r="W18" s="11" t="s">
        <v>183</v>
      </c>
      <c r="Y18" s="20" t="s">
        <v>184</v>
      </c>
    </row>
    <row r="19" spans="1:25" ht="29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10" t="s">
        <v>60</v>
      </c>
      <c r="O19" s="12" t="s">
        <v>61</v>
      </c>
      <c r="P19" s="34" t="s">
        <v>315</v>
      </c>
      <c r="Q19" s="7">
        <f t="shared" si="0"/>
        <v>21</v>
      </c>
      <c r="R19" s="8" t="str">
        <f t="shared" si="1"/>
        <v>21 - 30</v>
      </c>
      <c r="S19" s="26" t="s">
        <v>288</v>
      </c>
      <c r="U19" s="12" t="s">
        <v>290</v>
      </c>
      <c r="V19" s="11" t="s">
        <v>185</v>
      </c>
      <c r="W19" s="11" t="s">
        <v>186</v>
      </c>
      <c r="Y19" s="20" t="s">
        <v>172</v>
      </c>
    </row>
    <row r="20" spans="1:25" ht="29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10" t="s">
        <v>62</v>
      </c>
      <c r="O20" s="12" t="s">
        <v>63</v>
      </c>
      <c r="P20" s="34" t="s">
        <v>315</v>
      </c>
      <c r="Q20" s="7">
        <f t="shared" si="0"/>
        <v>21</v>
      </c>
      <c r="R20" s="8" t="str">
        <f t="shared" si="1"/>
        <v>21 - 30</v>
      </c>
      <c r="S20" s="26" t="s">
        <v>288</v>
      </c>
      <c r="U20" s="12" t="s">
        <v>290</v>
      </c>
      <c r="V20" s="11" t="s">
        <v>187</v>
      </c>
      <c r="W20" s="11" t="s">
        <v>188</v>
      </c>
      <c r="Y20" s="20" t="s">
        <v>172</v>
      </c>
    </row>
    <row r="21" spans="1:25" ht="29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10" t="s">
        <v>64</v>
      </c>
      <c r="O21" s="12" t="s">
        <v>65</v>
      </c>
      <c r="P21" s="34" t="s">
        <v>315</v>
      </c>
      <c r="Q21" s="7">
        <f t="shared" si="0"/>
        <v>22</v>
      </c>
      <c r="R21" s="8" t="str">
        <f t="shared" si="1"/>
        <v>21 - 30</v>
      </c>
      <c r="S21" s="26" t="s">
        <v>288</v>
      </c>
      <c r="U21" s="12" t="s">
        <v>290</v>
      </c>
      <c r="V21" s="11" t="s">
        <v>189</v>
      </c>
      <c r="W21" s="11" t="s">
        <v>190</v>
      </c>
      <c r="Y21" s="20" t="str">
        <f>Y20</f>
        <v>Perdagangan</v>
      </c>
    </row>
    <row r="22" spans="1:25" ht="43.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10" t="s">
        <v>66</v>
      </c>
      <c r="O22" s="14" t="s">
        <v>67</v>
      </c>
      <c r="P22" s="34" t="s">
        <v>315</v>
      </c>
      <c r="Q22" s="7">
        <f t="shared" si="0"/>
        <v>25</v>
      </c>
      <c r="R22" s="8" t="str">
        <f t="shared" si="1"/>
        <v>21 - 30</v>
      </c>
      <c r="S22" s="26" t="s">
        <v>295</v>
      </c>
      <c r="U22" s="12" t="s">
        <v>296</v>
      </c>
      <c r="V22" s="11" t="s">
        <v>191</v>
      </c>
      <c r="W22" s="11" t="s">
        <v>192</v>
      </c>
      <c r="Y22" s="20"/>
    </row>
    <row r="23" spans="1:25" ht="29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10" t="s">
        <v>68</v>
      </c>
      <c r="O23" s="14">
        <v>33593</v>
      </c>
      <c r="P23" s="34" t="s">
        <v>314</v>
      </c>
      <c r="Q23" s="7">
        <f>2012-1991</f>
        <v>21</v>
      </c>
      <c r="R23" s="8" t="str">
        <f t="shared" si="1"/>
        <v>21 - 30</v>
      </c>
      <c r="S23" s="26" t="s">
        <v>288</v>
      </c>
      <c r="U23" s="12"/>
      <c r="V23" s="11" t="s">
        <v>193</v>
      </c>
      <c r="W23" s="11" t="s">
        <v>194</v>
      </c>
      <c r="Y23" s="20"/>
    </row>
    <row r="24" spans="1:25" ht="29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10" t="s">
        <v>69</v>
      </c>
      <c r="O24" s="14">
        <v>34130</v>
      </c>
      <c r="P24" s="34" t="s">
        <v>314</v>
      </c>
      <c r="Q24" s="7">
        <f>2012-1993</f>
        <v>19</v>
      </c>
      <c r="R24" s="8" t="str">
        <f t="shared" si="1"/>
        <v>&lt; 21</v>
      </c>
      <c r="S24" s="26" t="s">
        <v>288</v>
      </c>
      <c r="U24" s="12"/>
      <c r="V24" s="11" t="s">
        <v>195</v>
      </c>
      <c r="W24" s="11" t="s">
        <v>196</v>
      </c>
      <c r="Y24" s="20" t="s">
        <v>197</v>
      </c>
    </row>
    <row r="25" spans="1:25" ht="43.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10" t="s">
        <v>70</v>
      </c>
      <c r="O25" s="12" t="s">
        <v>71</v>
      </c>
      <c r="P25" s="34" t="s">
        <v>315</v>
      </c>
      <c r="Q25" s="7">
        <f t="shared" si="0"/>
        <v>20</v>
      </c>
      <c r="R25" s="8" t="str">
        <f t="shared" si="1"/>
        <v>&lt; 21</v>
      </c>
      <c r="S25" s="26" t="s">
        <v>288</v>
      </c>
      <c r="U25" s="28" t="s">
        <v>291</v>
      </c>
      <c r="V25" s="11" t="s">
        <v>198</v>
      </c>
      <c r="W25" s="11" t="s">
        <v>199</v>
      </c>
      <c r="Y25" s="20" t="s">
        <v>200</v>
      </c>
    </row>
    <row r="26" spans="1:25" ht="43.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10" t="s">
        <v>72</v>
      </c>
      <c r="O26" s="12" t="s">
        <v>73</v>
      </c>
      <c r="P26" s="34" t="s">
        <v>314</v>
      </c>
      <c r="Q26" s="7">
        <f t="shared" si="0"/>
        <v>20</v>
      </c>
      <c r="R26" s="8" t="str">
        <f t="shared" si="1"/>
        <v>&lt; 21</v>
      </c>
      <c r="S26" s="26" t="s">
        <v>288</v>
      </c>
      <c r="U26" s="12" t="str">
        <f>U25</f>
        <v>Politeknik Negeri Lampung</v>
      </c>
      <c r="V26" s="11" t="s">
        <v>201</v>
      </c>
      <c r="W26" s="11" t="s">
        <v>202</v>
      </c>
      <c r="Y26" s="20" t="str">
        <f>Y25</f>
        <v>Pembesaran Ikan Air Tawar</v>
      </c>
    </row>
    <row r="27" spans="1:25" ht="43.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10" t="s">
        <v>74</v>
      </c>
      <c r="O27" s="12" t="s">
        <v>75</v>
      </c>
      <c r="P27" s="34" t="s">
        <v>314</v>
      </c>
      <c r="Q27" s="7">
        <f t="shared" si="0"/>
        <v>19</v>
      </c>
      <c r="R27" s="8" t="str">
        <f t="shared" si="1"/>
        <v>&lt; 21</v>
      </c>
      <c r="S27" s="26" t="s">
        <v>288</v>
      </c>
      <c r="U27" s="12" t="str">
        <f>U26</f>
        <v>Politeknik Negeri Lampung</v>
      </c>
      <c r="V27" s="11" t="s">
        <v>203</v>
      </c>
      <c r="W27" s="11" t="s">
        <v>204</v>
      </c>
      <c r="Y27" s="20" t="str">
        <f>Y26</f>
        <v>Pembesaran Ikan Air Tawar</v>
      </c>
    </row>
    <row r="28" spans="1:25" ht="29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10" t="s">
        <v>76</v>
      </c>
      <c r="O28" s="14" t="s">
        <v>77</v>
      </c>
      <c r="P28" s="34" t="s">
        <v>314</v>
      </c>
      <c r="Q28" s="7">
        <f t="shared" si="0"/>
        <v>22</v>
      </c>
      <c r="R28" s="8" t="str">
        <f t="shared" si="1"/>
        <v>21 - 30</v>
      </c>
      <c r="S28" s="26" t="s">
        <v>292</v>
      </c>
      <c r="U28" s="12" t="s">
        <v>290</v>
      </c>
      <c r="V28" s="11" t="s">
        <v>205</v>
      </c>
      <c r="W28" s="11" t="s">
        <v>206</v>
      </c>
      <c r="Y28" s="20" t="s">
        <v>207</v>
      </c>
    </row>
    <row r="29" spans="1:25" ht="29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10" t="s">
        <v>78</v>
      </c>
      <c r="O29" s="12" t="s">
        <v>79</v>
      </c>
      <c r="P29" s="34" t="s">
        <v>314</v>
      </c>
      <c r="Q29" s="7">
        <f t="shared" si="0"/>
        <v>40</v>
      </c>
      <c r="R29" s="8" t="str">
        <f t="shared" si="1"/>
        <v>31 - 40</v>
      </c>
      <c r="S29" s="26" t="s">
        <v>292</v>
      </c>
      <c r="U29" s="12"/>
      <c r="V29" s="11" t="s">
        <v>208</v>
      </c>
      <c r="W29" s="11" t="s">
        <v>209</v>
      </c>
      <c r="Y29" s="20" t="s">
        <v>210</v>
      </c>
    </row>
    <row r="30" spans="1:25" ht="29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10" t="s">
        <v>80</v>
      </c>
      <c r="O30" s="12" t="s">
        <v>81</v>
      </c>
      <c r="P30" s="34" t="s">
        <v>314</v>
      </c>
      <c r="Q30" s="7">
        <f t="shared" si="0"/>
        <v>23</v>
      </c>
      <c r="R30" s="8" t="str">
        <f t="shared" si="1"/>
        <v>21 - 30</v>
      </c>
      <c r="S30" s="26" t="s">
        <v>292</v>
      </c>
      <c r="U30" s="12" t="s">
        <v>290</v>
      </c>
      <c r="V30" s="11" t="s">
        <v>211</v>
      </c>
      <c r="W30" s="11" t="s">
        <v>212</v>
      </c>
      <c r="Y30" s="20" t="s">
        <v>213</v>
      </c>
    </row>
    <row r="31" spans="1:25" ht="29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15" t="s">
        <v>82</v>
      </c>
      <c r="O31" s="16" t="s">
        <v>83</v>
      </c>
      <c r="P31" s="34" t="s">
        <v>314</v>
      </c>
      <c r="Q31" s="7">
        <f t="shared" si="0"/>
        <v>21</v>
      </c>
      <c r="R31" s="8" t="str">
        <f t="shared" si="1"/>
        <v>21 - 30</v>
      </c>
      <c r="S31" s="26" t="s">
        <v>288</v>
      </c>
      <c r="U31" s="16" t="s">
        <v>297</v>
      </c>
      <c r="V31" s="21" t="s">
        <v>214</v>
      </c>
      <c r="W31" s="21" t="s">
        <v>215</v>
      </c>
      <c r="Y31" s="22" t="s">
        <v>216</v>
      </c>
    </row>
    <row r="32" spans="1:25" ht="57.75" thickBot="1" x14ac:dyDescent="0.3">
      <c r="A32" s="9"/>
      <c r="B32" s="9"/>
      <c r="C32" s="3">
        <v>0</v>
      </c>
      <c r="D32" s="9"/>
      <c r="E32" s="9"/>
      <c r="F32" s="9"/>
      <c r="G32" s="3" t="s">
        <v>25</v>
      </c>
      <c r="H32" s="9"/>
      <c r="I32" s="3" t="s">
        <v>25</v>
      </c>
      <c r="J32" s="9"/>
      <c r="K32" s="9"/>
      <c r="L32" s="9"/>
      <c r="M32" s="17" t="s">
        <v>84</v>
      </c>
      <c r="O32" s="11" t="s">
        <v>85</v>
      </c>
      <c r="P32" s="34" t="s">
        <v>315</v>
      </c>
      <c r="Q32" s="7">
        <f t="shared" si="0"/>
        <v>22</v>
      </c>
      <c r="R32" s="8" t="str">
        <f t="shared" si="1"/>
        <v>21 - 30</v>
      </c>
      <c r="S32" s="29" t="s">
        <v>288</v>
      </c>
      <c r="U32" s="11" t="s">
        <v>289</v>
      </c>
      <c r="V32" s="11" t="s">
        <v>217</v>
      </c>
      <c r="W32" s="11" t="s">
        <v>218</v>
      </c>
      <c r="Y32" s="23" t="s">
        <v>219</v>
      </c>
    </row>
    <row r="33" spans="1:25" ht="29.25" thickBot="1" x14ac:dyDescent="0.3">
      <c r="A33" s="9"/>
      <c r="B33" s="9"/>
      <c r="C33" s="3">
        <v>0</v>
      </c>
      <c r="D33" s="9"/>
      <c r="E33" s="9"/>
      <c r="F33" s="9"/>
      <c r="G33" s="3" t="s">
        <v>25</v>
      </c>
      <c r="H33" s="9"/>
      <c r="I33" s="3" t="s">
        <v>25</v>
      </c>
      <c r="J33" s="9"/>
      <c r="K33" s="9"/>
      <c r="L33" s="9"/>
      <c r="M33" s="17" t="s">
        <v>86</v>
      </c>
      <c r="O33" s="11" t="s">
        <v>87</v>
      </c>
      <c r="P33" s="34" t="s">
        <v>315</v>
      </c>
      <c r="Q33" s="7">
        <f t="shared" si="0"/>
        <v>20</v>
      </c>
      <c r="R33" s="8" t="str">
        <f t="shared" si="1"/>
        <v>&lt; 21</v>
      </c>
      <c r="S33" s="29" t="s">
        <v>288</v>
      </c>
      <c r="U33" s="11" t="s">
        <v>298</v>
      </c>
      <c r="V33" s="11" t="s">
        <v>220</v>
      </c>
      <c r="W33" s="11" t="s">
        <v>221</v>
      </c>
      <c r="Y33" s="23" t="s">
        <v>222</v>
      </c>
    </row>
    <row r="34" spans="1:25" ht="29.25" thickBot="1" x14ac:dyDescent="0.3">
      <c r="A34" s="9"/>
      <c r="B34" s="9"/>
      <c r="C34" s="3">
        <v>0</v>
      </c>
      <c r="D34" s="9"/>
      <c r="E34" s="9"/>
      <c r="F34" s="9"/>
      <c r="G34" s="3" t="s">
        <v>25</v>
      </c>
      <c r="H34" s="9"/>
      <c r="I34" s="3" t="s">
        <v>25</v>
      </c>
      <c r="J34" s="9"/>
      <c r="K34" s="9"/>
      <c r="L34" s="9"/>
      <c r="M34" s="17" t="s">
        <v>88</v>
      </c>
      <c r="O34" s="11" t="s">
        <v>89</v>
      </c>
      <c r="P34" s="34" t="s">
        <v>315</v>
      </c>
      <c r="Q34" s="7">
        <f t="shared" si="0"/>
        <v>19</v>
      </c>
      <c r="R34" s="8" t="str">
        <f t="shared" si="1"/>
        <v>&lt; 21</v>
      </c>
      <c r="S34" s="29" t="s">
        <v>288</v>
      </c>
      <c r="U34" s="11" t="s">
        <v>290</v>
      </c>
      <c r="V34" s="11" t="s">
        <v>223</v>
      </c>
      <c r="W34" s="11" t="s">
        <v>224</v>
      </c>
      <c r="Y34" s="23" t="s">
        <v>222</v>
      </c>
    </row>
    <row r="35" spans="1:25" ht="29.25" thickBot="1" x14ac:dyDescent="0.3">
      <c r="A35" s="9"/>
      <c r="B35" s="9"/>
      <c r="C35" s="3">
        <v>0</v>
      </c>
      <c r="D35" s="9"/>
      <c r="E35" s="9"/>
      <c r="F35" s="9"/>
      <c r="G35" s="3" t="s">
        <v>25</v>
      </c>
      <c r="H35" s="9"/>
      <c r="I35" s="3" t="s">
        <v>25</v>
      </c>
      <c r="J35" s="9"/>
      <c r="K35" s="9"/>
      <c r="L35" s="9"/>
      <c r="M35" s="17" t="s">
        <v>90</v>
      </c>
      <c r="O35" s="11" t="s">
        <v>91</v>
      </c>
      <c r="P35" s="34" t="s">
        <v>315</v>
      </c>
      <c r="Q35" s="7">
        <f t="shared" si="0"/>
        <v>35</v>
      </c>
      <c r="R35" s="8" t="str">
        <f t="shared" si="1"/>
        <v>31 - 40</v>
      </c>
      <c r="S35" s="29" t="s">
        <v>292</v>
      </c>
      <c r="U35" s="11" t="s">
        <v>297</v>
      </c>
      <c r="V35" s="11" t="s">
        <v>225</v>
      </c>
      <c r="W35" s="11" t="s">
        <v>226</v>
      </c>
      <c r="Y35" s="23" t="s">
        <v>227</v>
      </c>
    </row>
    <row r="36" spans="1:25" ht="57.75" thickBot="1" x14ac:dyDescent="0.3">
      <c r="A36" s="9"/>
      <c r="B36" s="9"/>
      <c r="C36" s="3">
        <v>0</v>
      </c>
      <c r="D36" s="9"/>
      <c r="E36" s="9"/>
      <c r="F36" s="9"/>
      <c r="G36" s="3" t="s">
        <v>25</v>
      </c>
      <c r="H36" s="9"/>
      <c r="I36" s="3" t="s">
        <v>25</v>
      </c>
      <c r="J36" s="9"/>
      <c r="K36" s="9"/>
      <c r="L36" s="9"/>
      <c r="M36" s="17" t="s">
        <v>92</v>
      </c>
      <c r="O36" s="11" t="s">
        <v>93</v>
      </c>
      <c r="P36" s="34" t="s">
        <v>315</v>
      </c>
      <c r="Q36" s="7">
        <f t="shared" si="0"/>
        <v>19</v>
      </c>
      <c r="R36" s="8" t="str">
        <f t="shared" si="1"/>
        <v>&lt; 21</v>
      </c>
      <c r="S36" s="29" t="s">
        <v>288</v>
      </c>
      <c r="U36" s="11" t="s">
        <v>289</v>
      </c>
      <c r="V36" s="11" t="s">
        <v>228</v>
      </c>
      <c r="W36" s="11" t="s">
        <v>229</v>
      </c>
      <c r="Y36" s="23" t="s">
        <v>230</v>
      </c>
    </row>
    <row r="37" spans="1:25" ht="43.5" thickBot="1" x14ac:dyDescent="0.3">
      <c r="A37" s="9"/>
      <c r="B37" s="9"/>
      <c r="C37" s="3">
        <v>0</v>
      </c>
      <c r="D37" s="9"/>
      <c r="E37" s="9"/>
      <c r="F37" s="9"/>
      <c r="G37" s="3" t="s">
        <v>25</v>
      </c>
      <c r="H37" s="9"/>
      <c r="I37" s="3" t="s">
        <v>25</v>
      </c>
      <c r="J37" s="9"/>
      <c r="K37" s="9"/>
      <c r="L37" s="9"/>
      <c r="M37" s="17" t="s">
        <v>94</v>
      </c>
      <c r="O37" s="11" t="s">
        <v>95</v>
      </c>
      <c r="P37" s="34" t="s">
        <v>315</v>
      </c>
      <c r="Q37" s="7">
        <f t="shared" si="0"/>
        <v>21</v>
      </c>
      <c r="R37" s="8" t="str">
        <f t="shared" si="1"/>
        <v>21 - 30</v>
      </c>
      <c r="S37" s="29" t="s">
        <v>288</v>
      </c>
      <c r="U37" s="11" t="s">
        <v>299</v>
      </c>
      <c r="V37" s="11" t="s">
        <v>231</v>
      </c>
      <c r="W37" s="11" t="s">
        <v>232</v>
      </c>
      <c r="Y37" s="23" t="s">
        <v>227</v>
      </c>
    </row>
    <row r="38" spans="1:25" ht="29.25" thickBot="1" x14ac:dyDescent="0.3">
      <c r="A38" s="9"/>
      <c r="B38" s="9"/>
      <c r="C38" s="3">
        <v>0</v>
      </c>
      <c r="D38" s="9"/>
      <c r="E38" s="9"/>
      <c r="F38" s="9"/>
      <c r="G38" s="3" t="s">
        <v>25</v>
      </c>
      <c r="H38" s="9"/>
      <c r="I38" s="3" t="s">
        <v>25</v>
      </c>
      <c r="J38" s="9"/>
      <c r="K38" s="9"/>
      <c r="L38" s="9"/>
      <c r="M38" s="17" t="s">
        <v>96</v>
      </c>
      <c r="O38" s="11" t="s">
        <v>97</v>
      </c>
      <c r="P38" s="34" t="s">
        <v>315</v>
      </c>
      <c r="Q38" s="7">
        <f t="shared" si="0"/>
        <v>23</v>
      </c>
      <c r="R38" s="8" t="str">
        <f t="shared" si="1"/>
        <v>21 - 30</v>
      </c>
      <c r="S38" s="29" t="s">
        <v>288</v>
      </c>
      <c r="U38" s="11" t="s">
        <v>300</v>
      </c>
      <c r="V38" s="11" t="s">
        <v>233</v>
      </c>
      <c r="W38" s="11" t="s">
        <v>234</v>
      </c>
      <c r="Y38" s="23" t="s">
        <v>227</v>
      </c>
    </row>
    <row r="39" spans="1:25" ht="43.5" thickBot="1" x14ac:dyDescent="0.3">
      <c r="A39" s="9"/>
      <c r="B39" s="9"/>
      <c r="C39" s="3">
        <v>0</v>
      </c>
      <c r="D39" s="9"/>
      <c r="E39" s="9"/>
      <c r="F39" s="9"/>
      <c r="G39" s="3" t="s">
        <v>25</v>
      </c>
      <c r="H39" s="9"/>
      <c r="I39" s="3" t="s">
        <v>25</v>
      </c>
      <c r="J39" s="9"/>
      <c r="K39" s="9"/>
      <c r="L39" s="9"/>
      <c r="M39" s="17" t="s">
        <v>98</v>
      </c>
      <c r="O39" s="11" t="s">
        <v>99</v>
      </c>
      <c r="P39" s="34" t="s">
        <v>315</v>
      </c>
      <c r="Q39" s="7">
        <f t="shared" si="0"/>
        <v>22</v>
      </c>
      <c r="R39" s="8" t="str">
        <f t="shared" si="1"/>
        <v>21 - 30</v>
      </c>
      <c r="S39" s="29" t="s">
        <v>288</v>
      </c>
      <c r="U39" s="11" t="s">
        <v>299</v>
      </c>
      <c r="V39" s="11" t="s">
        <v>235</v>
      </c>
      <c r="W39" s="11" t="s">
        <v>236</v>
      </c>
      <c r="Y39" s="23" t="s">
        <v>227</v>
      </c>
    </row>
    <row r="40" spans="1:25" ht="29.25" thickBot="1" x14ac:dyDescent="0.3">
      <c r="A40" s="9"/>
      <c r="B40" s="9"/>
      <c r="C40" s="3">
        <v>0</v>
      </c>
      <c r="D40" s="9"/>
      <c r="E40" s="9"/>
      <c r="F40" s="9"/>
      <c r="G40" s="3" t="s">
        <v>25</v>
      </c>
      <c r="H40" s="9"/>
      <c r="I40" s="3" t="s">
        <v>25</v>
      </c>
      <c r="J40" s="9"/>
      <c r="K40" s="9"/>
      <c r="L40" s="9"/>
      <c r="M40" s="17" t="s">
        <v>100</v>
      </c>
      <c r="O40" s="11" t="s">
        <v>101</v>
      </c>
      <c r="P40" s="34" t="s">
        <v>315</v>
      </c>
      <c r="Q40" s="7">
        <f t="shared" si="0"/>
        <v>39</v>
      </c>
      <c r="R40" s="8" t="str">
        <f t="shared" si="1"/>
        <v>31 - 40</v>
      </c>
      <c r="S40" s="29" t="s">
        <v>288</v>
      </c>
      <c r="U40" s="11" t="s">
        <v>301</v>
      </c>
      <c r="V40" s="11" t="s">
        <v>237</v>
      </c>
      <c r="W40" s="11" t="s">
        <v>238</v>
      </c>
      <c r="Y40" s="23" t="s">
        <v>239</v>
      </c>
    </row>
    <row r="41" spans="1:25" ht="29.25" thickBot="1" x14ac:dyDescent="0.3">
      <c r="A41" s="9"/>
      <c r="B41" s="9"/>
      <c r="C41" s="3">
        <v>0</v>
      </c>
      <c r="D41" s="9"/>
      <c r="E41" s="9"/>
      <c r="F41" s="9"/>
      <c r="G41" s="3" t="s">
        <v>25</v>
      </c>
      <c r="H41" s="9"/>
      <c r="I41" s="3" t="s">
        <v>25</v>
      </c>
      <c r="J41" s="9"/>
      <c r="K41" s="9"/>
      <c r="L41" s="9"/>
      <c r="M41" s="17" t="s">
        <v>102</v>
      </c>
      <c r="O41" s="11" t="s">
        <v>103</v>
      </c>
      <c r="P41" s="34" t="s">
        <v>315</v>
      </c>
      <c r="Q41" s="7">
        <f t="shared" si="0"/>
        <v>47</v>
      </c>
      <c r="R41" s="8" t="str">
        <f t="shared" si="1"/>
        <v>41 - 50</v>
      </c>
      <c r="S41" s="29" t="s">
        <v>288</v>
      </c>
      <c r="U41" s="11" t="s">
        <v>302</v>
      </c>
      <c r="V41" s="11" t="s">
        <v>195</v>
      </c>
      <c r="W41" s="11" t="s">
        <v>240</v>
      </c>
      <c r="Y41" s="23" t="s">
        <v>197</v>
      </c>
    </row>
    <row r="42" spans="1:25" ht="29.25" thickBot="1" x14ac:dyDescent="0.3">
      <c r="A42" s="9"/>
      <c r="B42" s="9"/>
      <c r="C42" s="3">
        <v>0</v>
      </c>
      <c r="D42" s="9"/>
      <c r="E42" s="9"/>
      <c r="F42" s="9"/>
      <c r="G42" s="3" t="s">
        <v>25</v>
      </c>
      <c r="H42" s="9"/>
      <c r="I42" s="3" t="s">
        <v>25</v>
      </c>
      <c r="J42" s="9"/>
      <c r="K42" s="9"/>
      <c r="L42" s="9"/>
      <c r="M42" s="17" t="s">
        <v>104</v>
      </c>
      <c r="O42" s="11" t="s">
        <v>105</v>
      </c>
      <c r="P42" s="34" t="s">
        <v>315</v>
      </c>
      <c r="Q42" s="7">
        <f t="shared" si="0"/>
        <v>38</v>
      </c>
      <c r="R42" s="8" t="str">
        <f t="shared" si="1"/>
        <v>31 - 40</v>
      </c>
      <c r="S42" s="29" t="s">
        <v>288</v>
      </c>
      <c r="U42" s="11" t="s">
        <v>303</v>
      </c>
      <c r="V42" s="11" t="s">
        <v>241</v>
      </c>
      <c r="W42" s="11" t="s">
        <v>242</v>
      </c>
      <c r="Y42" s="23" t="s">
        <v>243</v>
      </c>
    </row>
    <row r="43" spans="1:25" ht="29.25" thickBot="1" x14ac:dyDescent="0.3">
      <c r="A43" s="9"/>
      <c r="B43" s="9"/>
      <c r="C43" s="3">
        <v>0</v>
      </c>
      <c r="D43" s="9"/>
      <c r="E43" s="9"/>
      <c r="F43" s="9"/>
      <c r="G43" s="3" t="s">
        <v>25</v>
      </c>
      <c r="H43" s="9"/>
      <c r="I43" s="3" t="s">
        <v>25</v>
      </c>
      <c r="J43" s="9"/>
      <c r="K43" s="9"/>
      <c r="L43" s="9"/>
      <c r="M43" s="17" t="s">
        <v>106</v>
      </c>
      <c r="O43" s="11" t="s">
        <v>107</v>
      </c>
      <c r="P43" s="34" t="s">
        <v>315</v>
      </c>
      <c r="Q43" s="7">
        <f t="shared" si="0"/>
        <v>28</v>
      </c>
      <c r="R43" s="8" t="str">
        <f t="shared" si="1"/>
        <v>21 - 30</v>
      </c>
      <c r="S43" s="30" t="s">
        <v>295</v>
      </c>
      <c r="U43" s="11" t="s">
        <v>304</v>
      </c>
      <c r="V43" s="11" t="s">
        <v>244</v>
      </c>
      <c r="W43" s="11" t="s">
        <v>245</v>
      </c>
      <c r="Y43" s="23" t="s">
        <v>246</v>
      </c>
    </row>
    <row r="44" spans="1:25" ht="29.25" thickBot="1" x14ac:dyDescent="0.3">
      <c r="A44" s="9"/>
      <c r="B44" s="9"/>
      <c r="C44" s="3">
        <v>0</v>
      </c>
      <c r="D44" s="9"/>
      <c r="E44" s="9"/>
      <c r="F44" s="9"/>
      <c r="G44" s="3" t="s">
        <v>25</v>
      </c>
      <c r="H44" s="9"/>
      <c r="I44" s="3" t="s">
        <v>25</v>
      </c>
      <c r="J44" s="9"/>
      <c r="K44" s="9"/>
      <c r="L44" s="9"/>
      <c r="M44" s="17" t="s">
        <v>108</v>
      </c>
      <c r="O44" s="11" t="s">
        <v>109</v>
      </c>
      <c r="P44" s="34" t="s">
        <v>315</v>
      </c>
      <c r="Q44" s="7">
        <f t="shared" si="0"/>
        <v>59</v>
      </c>
      <c r="R44" s="8" t="str">
        <f t="shared" si="1"/>
        <v>&gt; 50</v>
      </c>
      <c r="S44" s="30" t="s">
        <v>288</v>
      </c>
      <c r="U44" s="11"/>
      <c r="V44" s="11" t="s">
        <v>247</v>
      </c>
      <c r="W44" s="11" t="s">
        <v>248</v>
      </c>
      <c r="Y44" s="23" t="s">
        <v>249</v>
      </c>
    </row>
    <row r="45" spans="1:25" ht="29.25" thickBot="1" x14ac:dyDescent="0.3">
      <c r="A45" s="9"/>
      <c r="B45" s="9"/>
      <c r="C45" s="3">
        <v>0</v>
      </c>
      <c r="D45" s="9"/>
      <c r="E45" s="9"/>
      <c r="F45" s="9"/>
      <c r="G45" s="3" t="s">
        <v>25</v>
      </c>
      <c r="H45" s="9"/>
      <c r="I45" s="3" t="s">
        <v>25</v>
      </c>
      <c r="J45" s="9"/>
      <c r="K45" s="9"/>
      <c r="L45" s="9"/>
      <c r="M45" s="17" t="s">
        <v>110</v>
      </c>
      <c r="O45" s="11" t="s">
        <v>111</v>
      </c>
      <c r="P45" s="34" t="s">
        <v>315</v>
      </c>
      <c r="Q45" s="7">
        <f t="shared" si="0"/>
        <v>36</v>
      </c>
      <c r="R45" s="8" t="str">
        <f t="shared" si="1"/>
        <v>31 - 40</v>
      </c>
      <c r="S45" s="30" t="s">
        <v>288</v>
      </c>
      <c r="U45" s="11" t="s">
        <v>305</v>
      </c>
      <c r="V45" s="11" t="s">
        <v>250</v>
      </c>
      <c r="W45" s="11" t="s">
        <v>251</v>
      </c>
      <c r="Y45" s="23"/>
    </row>
    <row r="46" spans="1:25" ht="29.25" thickBot="1" x14ac:dyDescent="0.3">
      <c r="A46" s="9"/>
      <c r="B46" s="9"/>
      <c r="C46" s="3">
        <v>0</v>
      </c>
      <c r="D46" s="9"/>
      <c r="E46" s="9"/>
      <c r="F46" s="9"/>
      <c r="G46" s="3" t="s">
        <v>25</v>
      </c>
      <c r="H46" s="9"/>
      <c r="I46" s="3" t="s">
        <v>25</v>
      </c>
      <c r="J46" s="9"/>
      <c r="K46" s="9"/>
      <c r="L46" s="9"/>
      <c r="M46" s="17" t="s">
        <v>112</v>
      </c>
      <c r="O46" s="11" t="s">
        <v>113</v>
      </c>
      <c r="P46" s="34" t="s">
        <v>315</v>
      </c>
      <c r="Q46" s="7">
        <f t="shared" si="0"/>
        <v>33</v>
      </c>
      <c r="R46" s="8" t="str">
        <f t="shared" si="1"/>
        <v>31 - 40</v>
      </c>
      <c r="S46" s="30" t="s">
        <v>288</v>
      </c>
      <c r="U46" s="11" t="s">
        <v>306</v>
      </c>
      <c r="V46" s="11" t="s">
        <v>252</v>
      </c>
      <c r="W46" s="11" t="s">
        <v>253</v>
      </c>
      <c r="Y46" s="23" t="s">
        <v>254</v>
      </c>
    </row>
    <row r="47" spans="1:25" ht="29.25" thickBot="1" x14ac:dyDescent="0.3">
      <c r="A47" s="9"/>
      <c r="B47" s="9"/>
      <c r="C47" s="3">
        <v>0</v>
      </c>
      <c r="D47" s="9"/>
      <c r="E47" s="9"/>
      <c r="F47" s="9"/>
      <c r="G47" s="3" t="s">
        <v>25</v>
      </c>
      <c r="H47" s="9"/>
      <c r="I47" s="3" t="s">
        <v>25</v>
      </c>
      <c r="J47" s="9"/>
      <c r="K47" s="9"/>
      <c r="L47" s="9"/>
      <c r="M47" s="17" t="s">
        <v>114</v>
      </c>
      <c r="O47" s="11" t="s">
        <v>115</v>
      </c>
      <c r="P47" s="34" t="s">
        <v>315</v>
      </c>
      <c r="Q47" s="7">
        <f t="shared" si="0"/>
        <v>49</v>
      </c>
      <c r="R47" s="8" t="str">
        <f t="shared" si="1"/>
        <v>41 - 50</v>
      </c>
      <c r="S47" s="30" t="s">
        <v>288</v>
      </c>
      <c r="U47" s="11" t="s">
        <v>307</v>
      </c>
      <c r="V47" s="11" t="s">
        <v>255</v>
      </c>
      <c r="W47" s="11" t="s">
        <v>256</v>
      </c>
      <c r="Y47" s="23" t="s">
        <v>257</v>
      </c>
    </row>
    <row r="48" spans="1:25" ht="29.25" thickBot="1" x14ac:dyDescent="0.3">
      <c r="A48" s="9"/>
      <c r="B48" s="9"/>
      <c r="C48" s="3">
        <v>0</v>
      </c>
      <c r="D48" s="9"/>
      <c r="E48" s="9"/>
      <c r="F48" s="9"/>
      <c r="G48" s="3" t="s">
        <v>25</v>
      </c>
      <c r="H48" s="9"/>
      <c r="I48" s="3" t="s">
        <v>25</v>
      </c>
      <c r="J48" s="9"/>
      <c r="K48" s="9"/>
      <c r="L48" s="9"/>
      <c r="M48" s="17" t="s">
        <v>116</v>
      </c>
      <c r="O48" s="11" t="s">
        <v>117</v>
      </c>
      <c r="P48" s="34" t="s">
        <v>315</v>
      </c>
      <c r="Q48" s="7">
        <f t="shared" si="0"/>
        <v>41</v>
      </c>
      <c r="R48" s="8" t="str">
        <f t="shared" si="1"/>
        <v>41 - 50</v>
      </c>
      <c r="S48" s="30" t="s">
        <v>292</v>
      </c>
      <c r="U48" s="11" t="s">
        <v>290</v>
      </c>
      <c r="V48" s="11" t="s">
        <v>258</v>
      </c>
      <c r="W48" s="11" t="s">
        <v>259</v>
      </c>
      <c r="Y48" s="23" t="s">
        <v>260</v>
      </c>
    </row>
    <row r="49" spans="1:25" ht="29.25" thickBot="1" x14ac:dyDescent="0.3">
      <c r="A49" s="9"/>
      <c r="B49" s="9"/>
      <c r="C49" s="3">
        <v>0</v>
      </c>
      <c r="D49" s="9"/>
      <c r="E49" s="9"/>
      <c r="F49" s="9"/>
      <c r="G49" s="3" t="s">
        <v>25</v>
      </c>
      <c r="H49" s="9"/>
      <c r="I49" s="3" t="s">
        <v>25</v>
      </c>
      <c r="J49" s="9"/>
      <c r="K49" s="9"/>
      <c r="L49" s="9"/>
      <c r="M49" s="17" t="s">
        <v>118</v>
      </c>
      <c r="O49" s="11" t="s">
        <v>119</v>
      </c>
      <c r="P49" s="34" t="s">
        <v>315</v>
      </c>
      <c r="Q49" s="7">
        <f t="shared" si="0"/>
        <v>37</v>
      </c>
      <c r="R49" s="8" t="str">
        <f t="shared" si="1"/>
        <v>31 - 40</v>
      </c>
      <c r="S49" s="30" t="s">
        <v>292</v>
      </c>
      <c r="U49" s="11" t="s">
        <v>298</v>
      </c>
      <c r="V49" s="11" t="s">
        <v>261</v>
      </c>
      <c r="W49" s="11" t="s">
        <v>262</v>
      </c>
      <c r="Y49" s="23" t="s">
        <v>260</v>
      </c>
    </row>
    <row r="50" spans="1:25" ht="29.25" thickBot="1" x14ac:dyDescent="0.3">
      <c r="A50" s="9"/>
      <c r="B50" s="9"/>
      <c r="C50" s="3">
        <v>0</v>
      </c>
      <c r="D50" s="9"/>
      <c r="E50" s="9"/>
      <c r="F50" s="9"/>
      <c r="G50" s="3" t="s">
        <v>25</v>
      </c>
      <c r="H50" s="9"/>
      <c r="I50" s="3" t="s">
        <v>25</v>
      </c>
      <c r="J50" s="9"/>
      <c r="K50" s="9"/>
      <c r="L50" s="9"/>
      <c r="M50" s="17" t="s">
        <v>120</v>
      </c>
      <c r="O50" s="11" t="s">
        <v>121</v>
      </c>
      <c r="P50" s="34" t="s">
        <v>315</v>
      </c>
      <c r="Q50" s="7">
        <f t="shared" si="0"/>
        <v>35</v>
      </c>
      <c r="R50" s="8" t="str">
        <f t="shared" si="1"/>
        <v>31 - 40</v>
      </c>
      <c r="S50" s="30" t="s">
        <v>292</v>
      </c>
      <c r="U50" s="11" t="s">
        <v>290</v>
      </c>
      <c r="V50" s="11" t="s">
        <v>263</v>
      </c>
      <c r="W50" s="11" t="s">
        <v>264</v>
      </c>
      <c r="Y50" s="23" t="s">
        <v>260</v>
      </c>
    </row>
    <row r="51" spans="1:25" ht="29.25" thickBot="1" x14ac:dyDescent="0.3">
      <c r="A51" s="9"/>
      <c r="B51" s="9"/>
      <c r="C51" s="3">
        <v>0</v>
      </c>
      <c r="D51" s="9"/>
      <c r="E51" s="9"/>
      <c r="F51" s="9"/>
      <c r="G51" s="3" t="s">
        <v>25</v>
      </c>
      <c r="H51" s="9"/>
      <c r="I51" s="3" t="s">
        <v>25</v>
      </c>
      <c r="J51" s="9"/>
      <c r="K51" s="9"/>
      <c r="L51" s="9"/>
      <c r="M51" s="17" t="s">
        <v>122</v>
      </c>
      <c r="O51" s="11" t="s">
        <v>123</v>
      </c>
      <c r="P51" s="34" t="s">
        <v>315</v>
      </c>
      <c r="Q51" s="7">
        <f t="shared" si="0"/>
        <v>40</v>
      </c>
      <c r="R51" s="8" t="str">
        <f t="shared" si="1"/>
        <v>31 - 40</v>
      </c>
      <c r="S51" s="30" t="s">
        <v>288</v>
      </c>
      <c r="U51" s="11" t="s">
        <v>308</v>
      </c>
      <c r="V51" s="11" t="s">
        <v>265</v>
      </c>
      <c r="W51" s="11" t="s">
        <v>266</v>
      </c>
      <c r="Y51" s="23" t="s">
        <v>267</v>
      </c>
    </row>
    <row r="52" spans="1:25" ht="29.25" thickBot="1" x14ac:dyDescent="0.3">
      <c r="A52" s="9"/>
      <c r="B52" s="9"/>
      <c r="C52" s="3">
        <v>0</v>
      </c>
      <c r="D52" s="9"/>
      <c r="E52" s="9"/>
      <c r="F52" s="9"/>
      <c r="G52" s="3" t="s">
        <v>25</v>
      </c>
      <c r="H52" s="9"/>
      <c r="I52" s="3" t="s">
        <v>25</v>
      </c>
      <c r="J52" s="9"/>
      <c r="K52" s="9"/>
      <c r="L52" s="9"/>
      <c r="M52" s="17" t="s">
        <v>124</v>
      </c>
      <c r="O52" s="11" t="s">
        <v>125</v>
      </c>
      <c r="P52" s="34" t="s">
        <v>315</v>
      </c>
      <c r="Q52" s="7">
        <f t="shared" si="0"/>
        <v>45</v>
      </c>
      <c r="R52" s="8" t="str">
        <f t="shared" si="1"/>
        <v>41 - 50</v>
      </c>
      <c r="S52" s="30" t="s">
        <v>288</v>
      </c>
      <c r="U52" s="11"/>
      <c r="V52" s="11" t="s">
        <v>268</v>
      </c>
      <c r="W52" s="11" t="s">
        <v>269</v>
      </c>
      <c r="Y52" s="23" t="s">
        <v>270</v>
      </c>
    </row>
    <row r="53" spans="1:25" ht="29.25" thickBot="1" x14ac:dyDescent="0.3">
      <c r="A53" s="9"/>
      <c r="B53" s="9"/>
      <c r="C53" s="3">
        <v>0</v>
      </c>
      <c r="D53" s="9"/>
      <c r="E53" s="9"/>
      <c r="F53" s="9"/>
      <c r="G53" s="3" t="s">
        <v>25</v>
      </c>
      <c r="H53" s="9"/>
      <c r="I53" s="3" t="s">
        <v>25</v>
      </c>
      <c r="J53" s="9"/>
      <c r="K53" s="9"/>
      <c r="L53" s="9"/>
      <c r="M53" s="17" t="s">
        <v>126</v>
      </c>
      <c r="O53" s="11" t="s">
        <v>127</v>
      </c>
      <c r="P53" s="34" t="s">
        <v>315</v>
      </c>
      <c r="Q53" s="7">
        <f t="shared" si="0"/>
        <v>27</v>
      </c>
      <c r="R53" s="8" t="str">
        <f t="shared" si="1"/>
        <v>21 - 30</v>
      </c>
      <c r="S53" s="30" t="s">
        <v>288</v>
      </c>
      <c r="U53" s="11"/>
      <c r="V53" s="11" t="s">
        <v>271</v>
      </c>
      <c r="W53" s="11" t="s">
        <v>272</v>
      </c>
      <c r="Y53" s="23" t="s">
        <v>172</v>
      </c>
    </row>
    <row r="54" spans="1:25" ht="29.25" thickBot="1" x14ac:dyDescent="0.3">
      <c r="A54" s="9"/>
      <c r="B54" s="9"/>
      <c r="C54" s="3">
        <v>0</v>
      </c>
      <c r="D54" s="9"/>
      <c r="E54" s="9"/>
      <c r="F54" s="9"/>
      <c r="G54" s="3" t="s">
        <v>25</v>
      </c>
      <c r="H54" s="9"/>
      <c r="I54" s="3" t="s">
        <v>25</v>
      </c>
      <c r="J54" s="9"/>
      <c r="K54" s="9"/>
      <c r="L54" s="9"/>
      <c r="M54" s="17" t="s">
        <v>128</v>
      </c>
      <c r="O54" s="11" t="s">
        <v>129</v>
      </c>
      <c r="P54" s="34" t="s">
        <v>315</v>
      </c>
      <c r="Q54" s="7">
        <f t="shared" si="0"/>
        <v>40</v>
      </c>
      <c r="R54" s="8" t="str">
        <f t="shared" si="1"/>
        <v>31 - 40</v>
      </c>
      <c r="S54" s="30" t="s">
        <v>288</v>
      </c>
      <c r="U54" s="11"/>
      <c r="V54" s="11" t="s">
        <v>273</v>
      </c>
      <c r="W54" s="11" t="s">
        <v>274</v>
      </c>
      <c r="Y54" s="23" t="s">
        <v>275</v>
      </c>
    </row>
    <row r="55" spans="1:25" ht="43.5" thickBot="1" x14ac:dyDescent="0.3">
      <c r="A55" s="9"/>
      <c r="B55" s="9"/>
      <c r="C55" s="3">
        <v>0</v>
      </c>
      <c r="D55" s="9"/>
      <c r="E55" s="9"/>
      <c r="F55" s="9"/>
      <c r="G55" s="3" t="s">
        <v>25</v>
      </c>
      <c r="H55" s="9"/>
      <c r="I55" s="3" t="s">
        <v>25</v>
      </c>
      <c r="J55" s="9"/>
      <c r="K55" s="9"/>
      <c r="L55" s="9"/>
      <c r="M55" s="18" t="s">
        <v>130</v>
      </c>
      <c r="O55" s="11" t="s">
        <v>131</v>
      </c>
      <c r="P55" s="34" t="s">
        <v>315</v>
      </c>
      <c r="Q55" s="7">
        <f t="shared" si="0"/>
        <v>38</v>
      </c>
      <c r="R55" s="8" t="str">
        <f t="shared" si="1"/>
        <v>31 - 40</v>
      </c>
      <c r="S55" s="30" t="s">
        <v>288</v>
      </c>
      <c r="U55" s="11" t="s">
        <v>309</v>
      </c>
      <c r="V55" s="11" t="s">
        <v>276</v>
      </c>
      <c r="W55" s="11" t="s">
        <v>277</v>
      </c>
      <c r="Y55" s="23" t="s">
        <v>278</v>
      </c>
    </row>
    <row r="56" spans="1:25" ht="29.25" thickBot="1" x14ac:dyDescent="0.3">
      <c r="A56" s="9"/>
      <c r="B56" s="9"/>
      <c r="C56" s="3">
        <v>0</v>
      </c>
      <c r="D56" s="9"/>
      <c r="E56" s="9"/>
      <c r="F56" s="9"/>
      <c r="G56" s="3" t="s">
        <v>25</v>
      </c>
      <c r="H56" s="9"/>
      <c r="I56" s="3" t="s">
        <v>25</v>
      </c>
      <c r="J56" s="9"/>
      <c r="K56" s="9"/>
      <c r="L56" s="9"/>
      <c r="M56" s="17" t="s">
        <v>132</v>
      </c>
      <c r="O56" s="11" t="s">
        <v>133</v>
      </c>
      <c r="P56" s="34" t="s">
        <v>315</v>
      </c>
      <c r="Q56" s="7">
        <f t="shared" si="0"/>
        <v>25</v>
      </c>
      <c r="R56" s="8" t="str">
        <f t="shared" si="1"/>
        <v>21 - 30</v>
      </c>
      <c r="S56" s="30" t="s">
        <v>310</v>
      </c>
      <c r="U56" s="11" t="s">
        <v>290</v>
      </c>
      <c r="V56" s="11" t="s">
        <v>276</v>
      </c>
      <c r="W56" s="11" t="s">
        <v>279</v>
      </c>
      <c r="Y56" s="23" t="s">
        <v>278</v>
      </c>
    </row>
    <row r="57" spans="1:25" ht="29.25" thickBot="1" x14ac:dyDescent="0.3">
      <c r="A57" s="9"/>
      <c r="B57" s="9"/>
      <c r="C57" s="3">
        <v>0</v>
      </c>
      <c r="D57" s="9"/>
      <c r="E57" s="9"/>
      <c r="F57" s="9"/>
      <c r="G57" s="3" t="s">
        <v>25</v>
      </c>
      <c r="H57" s="9"/>
      <c r="I57" s="3" t="s">
        <v>25</v>
      </c>
      <c r="J57" s="9"/>
      <c r="K57" s="9"/>
      <c r="L57" s="9"/>
      <c r="M57" s="17" t="s">
        <v>134</v>
      </c>
      <c r="O57" s="11" t="s">
        <v>135</v>
      </c>
      <c r="P57" s="34" t="s">
        <v>315</v>
      </c>
      <c r="Q57" s="7">
        <f t="shared" si="0"/>
        <v>38</v>
      </c>
      <c r="R57" s="8" t="str">
        <f t="shared" si="1"/>
        <v>31 - 40</v>
      </c>
      <c r="S57" s="30" t="s">
        <v>288</v>
      </c>
      <c r="U57" s="31" t="s">
        <v>311</v>
      </c>
      <c r="V57" s="11" t="s">
        <v>280</v>
      </c>
      <c r="W57" s="11" t="s">
        <v>281</v>
      </c>
      <c r="Y57" s="23" t="s">
        <v>282</v>
      </c>
    </row>
    <row r="58" spans="1:25" ht="29.25" thickBot="1" x14ac:dyDescent="0.3">
      <c r="A58" s="9"/>
      <c r="B58" s="9"/>
      <c r="C58" s="3">
        <v>0</v>
      </c>
      <c r="D58" s="9"/>
      <c r="E58" s="9"/>
      <c r="F58" s="9"/>
      <c r="G58" s="3" t="s">
        <v>25</v>
      </c>
      <c r="H58" s="9"/>
      <c r="I58" s="3" t="s">
        <v>25</v>
      </c>
      <c r="J58" s="9"/>
      <c r="K58" s="9"/>
      <c r="L58" s="9"/>
      <c r="M58" s="10" t="s">
        <v>136</v>
      </c>
      <c r="O58" s="14" t="s">
        <v>137</v>
      </c>
      <c r="P58" s="34" t="s">
        <v>315</v>
      </c>
      <c r="Q58" s="7">
        <f t="shared" si="0"/>
        <v>37</v>
      </c>
      <c r="R58" s="8" t="str">
        <f t="shared" si="1"/>
        <v>31 - 40</v>
      </c>
      <c r="S58" s="26" t="s">
        <v>312</v>
      </c>
      <c r="U58" s="12" t="s">
        <v>313</v>
      </c>
      <c r="V58" s="11" t="s">
        <v>283</v>
      </c>
      <c r="W58" s="24">
        <v>85234086911</v>
      </c>
      <c r="Y58" s="20" t="s">
        <v>282</v>
      </c>
    </row>
    <row r="59" spans="1:25" ht="29.25" thickBot="1" x14ac:dyDescent="0.3">
      <c r="A59" s="9"/>
      <c r="B59" s="9"/>
      <c r="C59" s="3">
        <v>0</v>
      </c>
      <c r="D59" s="9"/>
      <c r="E59" s="9"/>
      <c r="F59" s="9"/>
      <c r="G59" s="3" t="s">
        <v>25</v>
      </c>
      <c r="H59" s="9"/>
      <c r="I59" s="3" t="s">
        <v>25</v>
      </c>
      <c r="J59" s="9"/>
      <c r="K59" s="9"/>
      <c r="L59" s="9"/>
      <c r="M59" s="19" t="s">
        <v>138</v>
      </c>
      <c r="O59" s="12" t="s">
        <v>139</v>
      </c>
      <c r="P59" s="34" t="s">
        <v>315</v>
      </c>
      <c r="Q59" s="7">
        <f t="shared" si="0"/>
        <v>36</v>
      </c>
      <c r="R59" s="8" t="str">
        <f t="shared" si="1"/>
        <v>31 - 40</v>
      </c>
      <c r="S59" s="32" t="s">
        <v>312</v>
      </c>
      <c r="U59" s="12"/>
      <c r="V59" s="11" t="s">
        <v>284</v>
      </c>
      <c r="W59" s="25">
        <v>8976035855</v>
      </c>
      <c r="Y59" s="20" t="s">
        <v>285</v>
      </c>
    </row>
    <row r="60" spans="1:25" ht="29.25" thickBot="1" x14ac:dyDescent="0.3">
      <c r="A60" s="9"/>
      <c r="B60" s="9"/>
      <c r="C60" s="3">
        <v>0</v>
      </c>
      <c r="D60" s="9"/>
      <c r="E60" s="9"/>
      <c r="F60" s="9"/>
      <c r="G60" s="3" t="s">
        <v>25</v>
      </c>
      <c r="H60" s="9"/>
      <c r="I60" s="3" t="s">
        <v>25</v>
      </c>
      <c r="J60" s="9"/>
      <c r="K60" s="9"/>
      <c r="L60" s="9"/>
      <c r="M60" s="10" t="s">
        <v>140</v>
      </c>
      <c r="O60" s="12" t="s">
        <v>141</v>
      </c>
      <c r="P60" s="34" t="s">
        <v>315</v>
      </c>
      <c r="Q60" s="7">
        <f t="shared" si="0"/>
        <v>42</v>
      </c>
      <c r="R60" s="8" t="str">
        <f t="shared" si="1"/>
        <v>41 - 50</v>
      </c>
      <c r="S60" s="26" t="s">
        <v>312</v>
      </c>
      <c r="U60" s="12"/>
      <c r="V60" s="11" t="s">
        <v>283</v>
      </c>
      <c r="W60" s="24">
        <v>85279971402</v>
      </c>
      <c r="Y60" s="20" t="s">
        <v>286</v>
      </c>
    </row>
    <row r="61" spans="1:25" ht="15.75" thickBot="1" x14ac:dyDescent="0.3">
      <c r="A61" s="9"/>
      <c r="B61" s="9"/>
      <c r="C61" s="3">
        <v>0</v>
      </c>
      <c r="D61" s="9"/>
      <c r="E61" s="9"/>
      <c r="F61" s="9"/>
      <c r="G61" s="3" t="s">
        <v>25</v>
      </c>
      <c r="H61" s="9"/>
      <c r="I61" s="3" t="s">
        <v>25</v>
      </c>
      <c r="J61" s="9"/>
      <c r="K61" s="9"/>
      <c r="L61" s="9"/>
      <c r="M61" s="10" t="s">
        <v>142</v>
      </c>
      <c r="O61" s="14">
        <v>28725</v>
      </c>
      <c r="P61" s="34" t="s">
        <v>315</v>
      </c>
      <c r="Q61" s="7">
        <f>2012-1978</f>
        <v>34</v>
      </c>
      <c r="R61" s="8" t="str">
        <f t="shared" si="1"/>
        <v>31 - 40</v>
      </c>
      <c r="S61" s="26" t="s">
        <v>288</v>
      </c>
      <c r="U61" s="12"/>
      <c r="V61" s="11" t="s">
        <v>287</v>
      </c>
      <c r="W61" s="12"/>
      <c r="X61" s="20"/>
      <c r="Y61" s="6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2016-09-29T02:43:23Z</dcterms:modified>
  <dc:language>en-US</dc:language>
</cp:coreProperties>
</file>