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2" i="1"/>
  <c r="Q41" i="1"/>
  <c r="Q40" i="1"/>
  <c r="Q39" i="1"/>
  <c r="Q37" i="1"/>
  <c r="Q35" i="1"/>
  <c r="Q34" i="1"/>
  <c r="Q33" i="1"/>
  <c r="Q32" i="1"/>
  <c r="Q31" i="1"/>
  <c r="Q30" i="1"/>
  <c r="Q28" i="1"/>
  <c r="Q27" i="1"/>
  <c r="Q26" i="1"/>
  <c r="Q25" i="1"/>
  <c r="Q22" i="1"/>
  <c r="Q18" i="1"/>
  <c r="Q14" i="1"/>
  <c r="Q11" i="1"/>
  <c r="Q10" i="1"/>
  <c r="Q9" i="1"/>
  <c r="Q7" i="1"/>
  <c r="Q3" i="1"/>
  <c r="Q2" i="1"/>
</calcChain>
</file>

<file path=xl/sharedStrings.xml><?xml version="1.0" encoding="utf-8"?>
<sst xmlns="http://schemas.openxmlformats.org/spreadsheetml/2006/main" count="415" uniqueCount="216">
  <si>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</si>
  <si>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</si>
  <si>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</si>
  <si>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</si>
  <si>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</si>
  <si>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</si>
  <si>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</si>
  <si>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</si>
  <si>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</si>
  <si>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</si>
  <si>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</si>
  <si>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</si>
  <si>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</si>
  <si>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</si>
  <si>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</si>
  <si>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</si>
  <si>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</si>
  <si>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</si>
  <si>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</si>
  <si>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</si>
  <si>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</si>
  <si>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</si>
  <si>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</si>
  <si>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</si>
  <si>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</si>
  <si>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</si>
  <si>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Irdinal Arif</t>
  </si>
  <si>
    <t>Palu, 06 April 1989</t>
  </si>
  <si>
    <t>Makmur Saputra Karima</t>
  </si>
  <si>
    <t>Luwuk, 01 Mei 1991</t>
  </si>
  <si>
    <t>Indra Basir</t>
  </si>
  <si>
    <t>Tiromanda, 19 Juni 1991</t>
  </si>
  <si>
    <t>Rizkika</t>
  </si>
  <si>
    <t>Tompe, 27 Nop 1992</t>
  </si>
  <si>
    <t>Ukhra</t>
  </si>
  <si>
    <t>Watatu, 19 Februari 1992</t>
  </si>
  <si>
    <t>Ifani</t>
  </si>
  <si>
    <t>Palu, 21 Juni 1991</t>
  </si>
  <si>
    <t>Mas'inar</t>
  </si>
  <si>
    <t>Sipi, 22 Januari 1990</t>
  </si>
  <si>
    <t>Ulfina</t>
  </si>
  <si>
    <t>Tambu, 25 April 1992</t>
  </si>
  <si>
    <t>Indah Permatasari</t>
  </si>
  <si>
    <t>Palu,30 mei 1994</t>
  </si>
  <si>
    <t>Pebrianti Putri Ayu</t>
  </si>
  <si>
    <t>Palu, 03 Feb 1994</t>
  </si>
  <si>
    <t>Dea Nur Safitri</t>
  </si>
  <si>
    <t>Palu, 21 Maret 1993</t>
  </si>
  <si>
    <t>Eka Masriani</t>
  </si>
  <si>
    <t>Kotanagaya, 05 Juni 1993</t>
  </si>
  <si>
    <t>Fahmi Surya Abadi</t>
  </si>
  <si>
    <t>Malanggo, 06 Feb 1993</t>
  </si>
  <si>
    <t>Bonifasius Yusuf</t>
  </si>
  <si>
    <t>Palu, 22 Juli 1993</t>
  </si>
  <si>
    <t>Andi Rizky Hardiansyah</t>
  </si>
  <si>
    <t>Palu, 1 Januari 1993</t>
  </si>
  <si>
    <t xml:space="preserve">Desy S. Ahmad </t>
  </si>
  <si>
    <t>Tinombo, 07 Des 1990</t>
  </si>
  <si>
    <t>Siti Indriani</t>
  </si>
  <si>
    <t>Kayu Agung, 14 Agu 1990</t>
  </si>
  <si>
    <t xml:space="preserve">Agus Febrian </t>
  </si>
  <si>
    <t>Palu, 11 Agustus 1984</t>
  </si>
  <si>
    <t>Christian Tampanawas</t>
  </si>
  <si>
    <t>Palu, 20 Oktober 1987</t>
  </si>
  <si>
    <t>Serti A.S</t>
  </si>
  <si>
    <t>Palu, 19 Juni 1993</t>
  </si>
  <si>
    <t>S a r m i l a</t>
  </si>
  <si>
    <t>Palu, 11 Februari 1991</t>
  </si>
  <si>
    <t>Jeane Maria Mustika</t>
  </si>
  <si>
    <t>Tambaro, 20 Juni 1992</t>
  </si>
  <si>
    <t>Sofyan A. Butudoka</t>
  </si>
  <si>
    <t>Palu, 26 April 1993</t>
  </si>
  <si>
    <t xml:space="preserve">Hasan </t>
  </si>
  <si>
    <t>Malaysia, 26 Des 1992</t>
  </si>
  <si>
    <t>Akmal Palindo</t>
  </si>
  <si>
    <t>Nggawia, 29 Januari 1993</t>
  </si>
  <si>
    <t>Muh. Ali Akbar</t>
  </si>
  <si>
    <t>Panggajoang, 20 Mei 1990</t>
  </si>
  <si>
    <t>Muh. Akbar</t>
  </si>
  <si>
    <t>Pangkajene, 02 Mei 1988</t>
  </si>
  <si>
    <t>Mirna Sibua</t>
  </si>
  <si>
    <t>Alimudin</t>
  </si>
  <si>
    <t>Tada, 05 April 1990</t>
  </si>
  <si>
    <t xml:space="preserve">Andi Hamdan </t>
  </si>
  <si>
    <t>Donggala, 22 Maret 1992</t>
  </si>
  <si>
    <t>Muh. Iqbal</t>
  </si>
  <si>
    <t>Watatu, 04 April 1993</t>
  </si>
  <si>
    <t>Moh. Rajabtu</t>
  </si>
  <si>
    <t>Pinotu, 01 Januari 1994</t>
  </si>
  <si>
    <t>Wahyu Hidayat</t>
  </si>
  <si>
    <t>Sandada, 01 Feb 1989</t>
  </si>
  <si>
    <t>Tahir M.</t>
  </si>
  <si>
    <t>Bahodopi, 7 April 1992</t>
  </si>
  <si>
    <t>Ahmad Mustakim</t>
  </si>
  <si>
    <t>Morowali, 14 Juni 1993</t>
  </si>
  <si>
    <t>S u m a n t o</t>
  </si>
  <si>
    <t>Leya, 20 April 1989</t>
  </si>
  <si>
    <t>Suryanto</t>
  </si>
  <si>
    <t>Pare-pare, 07 Des 1981</t>
  </si>
  <si>
    <t>Nilasari Sudirman</t>
  </si>
  <si>
    <t>Mallawa, 29 Juni 1992</t>
  </si>
  <si>
    <t>Moh. Rifai</t>
  </si>
  <si>
    <t>13 Mei 1983</t>
  </si>
  <si>
    <t>Husen Alhabsyi</t>
  </si>
  <si>
    <t>Ampana, 02 Mei 1987</t>
  </si>
  <si>
    <t>Univ. Tadulako</t>
  </si>
  <si>
    <t>Jl. Rajamoili</t>
  </si>
  <si>
    <t>085256252629</t>
  </si>
  <si>
    <t>Jasa Travel</t>
  </si>
  <si>
    <t>Jl. Tomampe No. 13</t>
  </si>
  <si>
    <t>082191814623</t>
  </si>
  <si>
    <t>Dusun Bulung Kec. Bua</t>
  </si>
  <si>
    <t>085397750759</t>
  </si>
  <si>
    <t>Kuliner</t>
  </si>
  <si>
    <t>Jl. Madusila No. 3 Tompe</t>
  </si>
  <si>
    <t>085397449775</t>
  </si>
  <si>
    <t>Foto Copy dan Pengetikan</t>
  </si>
  <si>
    <t>Watatu</t>
  </si>
  <si>
    <t>085240478425</t>
  </si>
  <si>
    <t>Jl. Martadinata No. 169 H</t>
  </si>
  <si>
    <t>085342680418</t>
  </si>
  <si>
    <t>Jl. Hj. Wahit Sipi Kec. Sirenja</t>
  </si>
  <si>
    <t>085241489829</t>
  </si>
  <si>
    <t>Jl. Poros Palu Sabang</t>
  </si>
  <si>
    <t>085241836047</t>
  </si>
  <si>
    <t>Jl. Tekukur perumahan dosen No. 16</t>
  </si>
  <si>
    <t>085234563115</t>
  </si>
  <si>
    <t>Batik Modifikasi</t>
  </si>
  <si>
    <t>Jl. Hangtuah No. 40c</t>
  </si>
  <si>
    <t>081341402948</t>
  </si>
  <si>
    <t>Industri Fashion Pria</t>
  </si>
  <si>
    <t>Jl. Kesehatan No. 7 Palu</t>
  </si>
  <si>
    <t>085256209870</t>
  </si>
  <si>
    <t>Keripik Nenas</t>
  </si>
  <si>
    <t>Jl. Kalora 2 No. 11 Palu</t>
  </si>
  <si>
    <t>085756469666</t>
  </si>
  <si>
    <t>Jl. Luwuk III No. 90 BTN Silae</t>
  </si>
  <si>
    <t>085241263291</t>
  </si>
  <si>
    <t>Percetakan</t>
  </si>
  <si>
    <t>BTN Palupi Permai Blok 02 No. 29</t>
  </si>
  <si>
    <t>085796519661</t>
  </si>
  <si>
    <t>Penjualan Bungan Ucapan (buket)</t>
  </si>
  <si>
    <t>Jl. Rambutan N0. 8A Palu</t>
  </si>
  <si>
    <t>085241253430</t>
  </si>
  <si>
    <t>Industri Kreatif</t>
  </si>
  <si>
    <t>Jl. Uwe Salura Tondo</t>
  </si>
  <si>
    <t>081355180342</t>
  </si>
  <si>
    <t>Keripik Bayam</t>
  </si>
  <si>
    <t>Jl. Bali No. 23 A Palu</t>
  </si>
  <si>
    <t>085241233525</t>
  </si>
  <si>
    <t>Kerupuk Ikan</t>
  </si>
  <si>
    <t>SLTA</t>
  </si>
  <si>
    <t>Jl. Dewi Sartika No. 17</t>
  </si>
  <si>
    <t>082234833123</t>
  </si>
  <si>
    <t>Bengkel Motor</t>
  </si>
  <si>
    <t>STM</t>
  </si>
  <si>
    <t>Jl. Gunung Nokilalaki No. 39</t>
  </si>
  <si>
    <t>085241024121</t>
  </si>
  <si>
    <t>Modifikasi Sepeda Motor</t>
  </si>
  <si>
    <t>Jl. Tg. Harapan I</t>
  </si>
  <si>
    <t>082191901113</t>
  </si>
  <si>
    <t>Ice Cream</t>
  </si>
  <si>
    <t>Jl. KH. Agus Salim</t>
  </si>
  <si>
    <t>081341061718</t>
  </si>
  <si>
    <t>Butik</t>
  </si>
  <si>
    <t>BTN Lasoani Atas Blok T, No. 6</t>
  </si>
  <si>
    <t>082393769823</t>
  </si>
  <si>
    <t>W a r n e t</t>
  </si>
  <si>
    <t>Univ. Tadulako Palu</t>
  </si>
  <si>
    <t>Jl. Teluk Tomini I No. 10 Palu</t>
  </si>
  <si>
    <t>085298714426</t>
  </si>
  <si>
    <t>Univ. Alkhairat Palu</t>
  </si>
  <si>
    <t>Jl. H. Agus Salim No. 46 Palu</t>
  </si>
  <si>
    <t>081217442173</t>
  </si>
  <si>
    <t>Perdagngan Buku</t>
  </si>
  <si>
    <t>Jl. Diponegoro</t>
  </si>
  <si>
    <t>082110809891</t>
  </si>
  <si>
    <t>Pengelolaan Hasil Pertanian</t>
  </si>
  <si>
    <t>082333220079</t>
  </si>
  <si>
    <t>Pengemasan Pakan Ternak</t>
  </si>
  <si>
    <t>Jl. Diponegoro No. 39 Palu</t>
  </si>
  <si>
    <t>085299800502</t>
  </si>
  <si>
    <t>Perikanan</t>
  </si>
  <si>
    <t>085298512422</t>
  </si>
  <si>
    <t>Salon</t>
  </si>
  <si>
    <t>Jl. Kelor Lr. II</t>
  </si>
  <si>
    <t>085241152871</t>
  </si>
  <si>
    <t>085341789288</t>
  </si>
  <si>
    <t>Budidaya Ikan Air Tawar</t>
  </si>
  <si>
    <t>082349259194</t>
  </si>
  <si>
    <t>Budidaya Ikan Air Tawar dan Payau</t>
  </si>
  <si>
    <t>Jl. Samudra Baru No. 24</t>
  </si>
  <si>
    <t>085341015979</t>
  </si>
  <si>
    <t>Agribisnis Perikanan</t>
  </si>
  <si>
    <t>Jl. Komodo</t>
  </si>
  <si>
    <t>085299383422</t>
  </si>
  <si>
    <t>Jl. Samudra 2 Lrg. 3 Palu Barat</t>
  </si>
  <si>
    <t>082347931969</t>
  </si>
  <si>
    <t>Jualan Buku</t>
  </si>
  <si>
    <t>Jl. Karanjalemba No. 37 Palu</t>
  </si>
  <si>
    <t>081354490595</t>
  </si>
  <si>
    <t>Meubel</t>
  </si>
  <si>
    <t>Jl. Bayam Lr. I No.59 Palu</t>
  </si>
  <si>
    <t>081245020024</t>
  </si>
  <si>
    <t>Perdagangan Door to door</t>
  </si>
  <si>
    <t>Baliase Jl. Nikel I Blok S1</t>
  </si>
  <si>
    <t>0878444435799</t>
  </si>
  <si>
    <t>Pembuatan Bros Kain Hand Made</t>
  </si>
  <si>
    <t>Jl. Pramuka No. 78  Biromaru</t>
  </si>
  <si>
    <t>085341203873</t>
  </si>
  <si>
    <t>Jl. Pue Bongo No. 12 Palu</t>
  </si>
  <si>
    <t>085397400025</t>
  </si>
  <si>
    <t>Service HP</t>
  </si>
  <si>
    <t>L</t>
  </si>
  <si>
    <t>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</si>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</sst>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2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2"/>
      <name val="Arial Narrow"/>
      <family val="2"/>
    </font>
    <font>
      <sz val="11"/>
      <name val="Calibri"/>
      <family val="2"/>
      <scheme val="minor"/>
    </font>
    <font>
      <sz val="10"/>
      <name val="Arial Narrow"/>
      <family val="2"/>
    </font>
    <font>
      <sz val="10"/>
      <name val="Arial"/>
      <family val="2"/>
    </font>
    <font>
      <b/>
      <sz val="8"/>
      <name val="Tahoma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8" fillId="0" borderId="0"/>
  </cellStyleXfs>
  <cellXfs count="39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9" fillId="3" borderId="2" xfId="2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2" fillId="3" borderId="2" xfId="0" applyFont="1" applyFill="1" applyBorder="1" applyAlignment="1">
      <alignment horizontal="center" vertical="center" wrapText="1"/>
    </xf>
    <xf numFmtId="15" fontId="0" fillId="0" borderId="2" xfId="0" quotePrefix="1" applyNumberFormat="1" applyBorder="1" applyAlignment="1">
      <alignment wrapText="1"/>
    </xf>
    <xf numFmtId="0" fontId="10" fillId="0" borderId="2" xfId="0" applyFont="1" applyBorder="1" applyAlignment="1">
      <alignment horizontal="left" vertical="justify" wrapText="1"/>
    </xf>
    <xf numFmtId="0" fontId="6" fillId="0" borderId="2" xfId="0" applyFont="1" applyBorder="1" applyAlignment="1">
      <alignment horizontal="left" vertical="justify" wrapText="1"/>
    </xf>
    <xf numFmtId="0" fontId="6" fillId="0" borderId="2" xfId="0" quotePrefix="1" applyFont="1" applyBorder="1" applyAlignment="1">
      <alignment horizontal="left" vertical="justify" wrapText="1"/>
    </xf>
    <xf numFmtId="0" fontId="11" fillId="0" borderId="2" xfId="0" applyFont="1" applyBorder="1" applyAlignment="1">
      <alignment horizontal="left" vertical="justify" wrapText="1"/>
    </xf>
    <xf numFmtId="0" fontId="0" fillId="0" borderId="2" xfId="0" applyBorder="1" applyAlignment="1">
      <alignment horizontal="left" vertical="justify" wrapText="1"/>
    </xf>
    <xf numFmtId="0" fontId="0" fillId="0" borderId="2" xfId="0" quotePrefix="1" applyBorder="1" applyAlignment="1">
      <alignment horizontal="left" vertical="justify" wrapText="1"/>
    </xf>
    <xf numFmtId="15" fontId="5" fillId="0" borderId="2" xfId="0" applyNumberFormat="1" applyFont="1" applyBorder="1" applyAlignment="1">
      <alignment horizontal="left" vertical="justify" wrapText="1"/>
    </xf>
    <xf numFmtId="0" fontId="11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</cellXfs>
  <cellStyles count="3">
    <cellStyle name="Normal" xfId="0" builtinId="0"/>
    <cellStyle name="Normal 3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29" zoomScale="75" zoomScaleNormal="75" workbookViewId="0">
      <selection activeCell="R2" sqref="R2:R4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0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20" t="s">
        <v>26</v>
      </c>
      <c r="O2" s="21" t="s">
        <v>27</v>
      </c>
      <c r="P2" s="7" t="s">
        <v>213</v>
      </c>
      <c r="Q2" s="37">
        <f>2013-1989</f>
        <v>24</v>
      </c>
      <c r="R2" s="9" t="str">
        <f>IF(Q2&lt;21,"&lt; 21",IF(Q2&lt;=30,"21 - 30",IF(Q2&lt;=40,"31 - 40",IF(Q2&lt;=50,"41 - 50","&gt; 50" ))))</f>
        <v>21 - 30</v>
      </c>
      <c r="S2" s="10" t="s">
        <v>151</v>
      </c>
      <c r="T2" s="7"/>
      <c r="U2" s="29" t="s">
        <v>105</v>
      </c>
      <c r="V2" s="30" t="s">
        <v>106</v>
      </c>
      <c r="W2" s="31" t="s">
        <v>107</v>
      </c>
      <c r="Y2" s="30" t="s">
        <v>108</v>
      </c>
    </row>
    <row r="3" spans="1:25" ht="30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0" t="s">
        <v>28</v>
      </c>
      <c r="O3" s="21" t="s">
        <v>29</v>
      </c>
      <c r="P3" s="7" t="s">
        <v>213</v>
      </c>
      <c r="Q3" s="37">
        <f>2013-1991</f>
        <v>22</v>
      </c>
      <c r="R3" s="9" t="str">
        <f t="shared" ref="R3:R41" si="0">IF(Q3&lt;21,"&lt; 21",IF(Q3&lt;=30,"21 - 30",IF(Q3&lt;=40,"31 - 40",IF(Q3&lt;=50,"41 - 50","&gt; 50" ))))</f>
        <v>21 - 30</v>
      </c>
      <c r="S3" s="10" t="s">
        <v>151</v>
      </c>
      <c r="T3" s="7"/>
      <c r="U3" s="29" t="s">
        <v>105</v>
      </c>
      <c r="V3" s="30" t="s">
        <v>109</v>
      </c>
      <c r="W3" s="31" t="s">
        <v>110</v>
      </c>
      <c r="Y3" s="30" t="s">
        <v>108</v>
      </c>
    </row>
    <row r="4" spans="1:25" ht="30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0" t="s">
        <v>30</v>
      </c>
      <c r="O4" s="21" t="s">
        <v>31</v>
      </c>
      <c r="P4" s="7" t="s">
        <v>213</v>
      </c>
      <c r="Q4" s="37">
        <v>21</v>
      </c>
      <c r="R4" s="9" t="str">
        <f t="shared" si="0"/>
        <v>21 - 30</v>
      </c>
      <c r="S4" s="15" t="s">
        <v>151</v>
      </c>
      <c r="T4" s="7"/>
      <c r="U4" s="29" t="s">
        <v>105</v>
      </c>
      <c r="V4" s="30" t="s">
        <v>111</v>
      </c>
      <c r="W4" s="31" t="s">
        <v>112</v>
      </c>
      <c r="Y4" s="30" t="s">
        <v>113</v>
      </c>
    </row>
    <row r="5" spans="1:25" ht="30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2" t="s">
        <v>32</v>
      </c>
      <c r="O5" s="21" t="s">
        <v>33</v>
      </c>
      <c r="P5" s="7" t="s">
        <v>214</v>
      </c>
      <c r="Q5" s="25">
        <v>20</v>
      </c>
      <c r="R5" s="9" t="str">
        <f t="shared" si="0"/>
        <v>&lt; 21</v>
      </c>
      <c r="S5" s="10" t="s">
        <v>151</v>
      </c>
      <c r="T5" s="7"/>
      <c r="U5" s="29" t="s">
        <v>105</v>
      </c>
      <c r="V5" s="30" t="s">
        <v>114</v>
      </c>
      <c r="W5" s="31" t="s">
        <v>115</v>
      </c>
      <c r="Y5" s="30" t="s">
        <v>116</v>
      </c>
    </row>
    <row r="6" spans="1:25" ht="30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0" t="s">
        <v>34</v>
      </c>
      <c r="O6" s="21" t="s">
        <v>35</v>
      </c>
      <c r="P6" s="7" t="s">
        <v>214</v>
      </c>
      <c r="Q6" s="37">
        <v>21</v>
      </c>
      <c r="R6" s="9" t="str">
        <f t="shared" si="0"/>
        <v>21 - 30</v>
      </c>
      <c r="S6" s="15" t="s">
        <v>151</v>
      </c>
      <c r="T6" s="7"/>
      <c r="U6" s="29" t="s">
        <v>105</v>
      </c>
      <c r="V6" s="30" t="s">
        <v>117</v>
      </c>
      <c r="W6" s="31" t="s">
        <v>118</v>
      </c>
      <c r="Y6" s="30" t="s">
        <v>116</v>
      </c>
    </row>
    <row r="7" spans="1:25" ht="30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0" t="s">
        <v>36</v>
      </c>
      <c r="O7" s="23" t="s">
        <v>37</v>
      </c>
      <c r="P7" s="7" t="s">
        <v>214</v>
      </c>
      <c r="Q7" s="37">
        <f>2013-1991</f>
        <v>22</v>
      </c>
      <c r="R7" s="9" t="str">
        <f t="shared" si="0"/>
        <v>21 - 30</v>
      </c>
      <c r="S7" s="10" t="s">
        <v>151</v>
      </c>
      <c r="T7" s="7"/>
      <c r="U7" s="32" t="s">
        <v>105</v>
      </c>
      <c r="V7" s="33" t="s">
        <v>119</v>
      </c>
      <c r="W7" s="34" t="s">
        <v>120</v>
      </c>
      <c r="Y7" s="33" t="s">
        <v>116</v>
      </c>
    </row>
    <row r="8" spans="1:25" ht="30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0" t="s">
        <v>38</v>
      </c>
      <c r="O8" s="23" t="s">
        <v>39</v>
      </c>
      <c r="P8" s="7" t="s">
        <v>214</v>
      </c>
      <c r="Q8" s="37">
        <v>23</v>
      </c>
      <c r="R8" s="9" t="str">
        <f t="shared" si="0"/>
        <v>21 - 30</v>
      </c>
      <c r="S8" s="10" t="s">
        <v>151</v>
      </c>
      <c r="T8" s="7"/>
      <c r="U8" s="32" t="s">
        <v>105</v>
      </c>
      <c r="V8" s="33" t="s">
        <v>121</v>
      </c>
      <c r="W8" s="34" t="s">
        <v>122</v>
      </c>
      <c r="Y8" s="33" t="s">
        <v>116</v>
      </c>
    </row>
    <row r="9" spans="1:25" ht="30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0" t="s">
        <v>40</v>
      </c>
      <c r="O9" s="23" t="s">
        <v>41</v>
      </c>
      <c r="P9" s="7" t="s">
        <v>214</v>
      </c>
      <c r="Q9" s="37">
        <f>2013-1992</f>
        <v>21</v>
      </c>
      <c r="R9" s="9" t="str">
        <f t="shared" si="0"/>
        <v>21 - 30</v>
      </c>
      <c r="S9" s="10" t="s">
        <v>151</v>
      </c>
      <c r="T9" s="7"/>
      <c r="U9" s="32" t="s">
        <v>105</v>
      </c>
      <c r="V9" s="33" t="s">
        <v>123</v>
      </c>
      <c r="W9" s="34" t="s">
        <v>124</v>
      </c>
      <c r="Y9" s="33" t="s">
        <v>116</v>
      </c>
    </row>
    <row r="10" spans="1:25" ht="30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0" t="s">
        <v>42</v>
      </c>
      <c r="O10" s="23" t="s">
        <v>43</v>
      </c>
      <c r="P10" s="7" t="s">
        <v>214</v>
      </c>
      <c r="Q10" s="37">
        <f>2013-1994</f>
        <v>19</v>
      </c>
      <c r="R10" s="9" t="str">
        <f t="shared" si="0"/>
        <v>&lt; 21</v>
      </c>
      <c r="S10" s="10" t="s">
        <v>151</v>
      </c>
      <c r="T10" s="7"/>
      <c r="U10" s="32" t="s">
        <v>105</v>
      </c>
      <c r="V10" s="33" t="s">
        <v>125</v>
      </c>
      <c r="W10" s="34" t="s">
        <v>126</v>
      </c>
      <c r="Y10" s="33" t="s">
        <v>127</v>
      </c>
    </row>
    <row r="11" spans="1:25" ht="30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0" t="s">
        <v>44</v>
      </c>
      <c r="O11" s="23" t="s">
        <v>45</v>
      </c>
      <c r="P11" s="7" t="s">
        <v>214</v>
      </c>
      <c r="Q11" s="37">
        <f>2013-1994</f>
        <v>19</v>
      </c>
      <c r="R11" s="9" t="str">
        <f t="shared" si="0"/>
        <v>&lt; 21</v>
      </c>
      <c r="S11" s="10" t="s">
        <v>151</v>
      </c>
      <c r="T11" s="7"/>
      <c r="U11" s="32" t="s">
        <v>105</v>
      </c>
      <c r="V11" s="33" t="s">
        <v>128</v>
      </c>
      <c r="W11" s="34" t="s">
        <v>129</v>
      </c>
      <c r="Y11" s="33" t="s">
        <v>130</v>
      </c>
    </row>
    <row r="12" spans="1:25" ht="30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0" t="s">
        <v>46</v>
      </c>
      <c r="O12" s="23" t="s">
        <v>47</v>
      </c>
      <c r="P12" s="7" t="s">
        <v>214</v>
      </c>
      <c r="Q12" s="24">
        <v>20</v>
      </c>
      <c r="R12" s="9" t="str">
        <f t="shared" si="0"/>
        <v>&lt; 21</v>
      </c>
      <c r="S12" s="10" t="s">
        <v>151</v>
      </c>
      <c r="T12" s="7"/>
      <c r="U12" s="32" t="s">
        <v>105</v>
      </c>
      <c r="V12" s="33" t="s">
        <v>131</v>
      </c>
      <c r="W12" s="34" t="s">
        <v>132</v>
      </c>
      <c r="Y12" s="33" t="s">
        <v>133</v>
      </c>
    </row>
    <row r="13" spans="1:25" ht="30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0" t="s">
        <v>48</v>
      </c>
      <c r="O13" s="23" t="s">
        <v>49</v>
      </c>
      <c r="P13" s="7" t="s">
        <v>214</v>
      </c>
      <c r="Q13" s="24">
        <v>19</v>
      </c>
      <c r="R13" s="9" t="str">
        <f t="shared" si="0"/>
        <v>&lt; 21</v>
      </c>
      <c r="S13" s="15" t="s">
        <v>151</v>
      </c>
      <c r="T13" s="7"/>
      <c r="U13" s="32" t="s">
        <v>105</v>
      </c>
      <c r="V13" s="33" t="s">
        <v>134</v>
      </c>
      <c r="W13" s="34" t="s">
        <v>135</v>
      </c>
      <c r="Y13" s="33" t="s">
        <v>133</v>
      </c>
    </row>
    <row r="14" spans="1:25" ht="30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0" t="s">
        <v>50</v>
      </c>
      <c r="O14" s="23" t="s">
        <v>51</v>
      </c>
      <c r="P14" s="7" t="s">
        <v>213</v>
      </c>
      <c r="Q14" s="24">
        <f>2013-1993</f>
        <v>20</v>
      </c>
      <c r="R14" s="9" t="str">
        <f t="shared" si="0"/>
        <v>&lt; 21</v>
      </c>
      <c r="S14" s="10" t="s">
        <v>151</v>
      </c>
      <c r="T14" s="7"/>
      <c r="U14" s="32" t="s">
        <v>105</v>
      </c>
      <c r="V14" s="33" t="s">
        <v>136</v>
      </c>
      <c r="W14" s="34" t="s">
        <v>137</v>
      </c>
      <c r="Y14" s="33" t="s">
        <v>138</v>
      </c>
    </row>
    <row r="15" spans="1:25" ht="30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0" t="s">
        <v>52</v>
      </c>
      <c r="O15" s="23" t="s">
        <v>53</v>
      </c>
      <c r="P15" s="7" t="s">
        <v>213</v>
      </c>
      <c r="Q15" s="24">
        <v>19</v>
      </c>
      <c r="R15" s="9" t="str">
        <f t="shared" si="0"/>
        <v>&lt; 21</v>
      </c>
      <c r="S15" s="10" t="s">
        <v>151</v>
      </c>
      <c r="T15" s="7"/>
      <c r="U15" s="32" t="s">
        <v>105</v>
      </c>
      <c r="V15" s="33" t="s">
        <v>139</v>
      </c>
      <c r="W15" s="34" t="s">
        <v>140</v>
      </c>
      <c r="Y15" s="33" t="s">
        <v>141</v>
      </c>
    </row>
    <row r="16" spans="1:25" ht="30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0" t="s">
        <v>54</v>
      </c>
      <c r="O16" s="23" t="s">
        <v>55</v>
      </c>
      <c r="P16" s="7" t="s">
        <v>213</v>
      </c>
      <c r="Q16" s="37">
        <v>20</v>
      </c>
      <c r="R16" s="9" t="str">
        <f t="shared" si="0"/>
        <v>&lt; 21</v>
      </c>
      <c r="S16" s="10" t="s">
        <v>151</v>
      </c>
      <c r="T16" s="7"/>
      <c r="U16" s="32" t="s">
        <v>105</v>
      </c>
      <c r="V16" s="33" t="s">
        <v>142</v>
      </c>
      <c r="W16" s="34" t="s">
        <v>143</v>
      </c>
      <c r="Y16" s="33" t="s">
        <v>144</v>
      </c>
    </row>
    <row r="17" spans="1:25" ht="30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0" t="s">
        <v>56</v>
      </c>
      <c r="O17" s="23" t="s">
        <v>57</v>
      </c>
      <c r="P17" s="7" t="s">
        <v>214</v>
      </c>
      <c r="Q17" s="37">
        <v>23</v>
      </c>
      <c r="R17" s="9" t="str">
        <f t="shared" si="0"/>
        <v>21 - 30</v>
      </c>
      <c r="S17" s="10" t="s">
        <v>151</v>
      </c>
      <c r="T17" s="7"/>
      <c r="U17" s="32" t="s">
        <v>105</v>
      </c>
      <c r="V17" s="35" t="s">
        <v>145</v>
      </c>
      <c r="W17" s="34" t="s">
        <v>146</v>
      </c>
      <c r="Y17" s="33" t="s">
        <v>147</v>
      </c>
    </row>
    <row r="18" spans="1:25" ht="30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0" t="s">
        <v>58</v>
      </c>
      <c r="O18" s="23" t="s">
        <v>59</v>
      </c>
      <c r="P18" s="7" t="s">
        <v>214</v>
      </c>
      <c r="Q18" s="37">
        <f>2013-1990</f>
        <v>23</v>
      </c>
      <c r="R18" s="9" t="str">
        <f t="shared" si="0"/>
        <v>21 - 30</v>
      </c>
      <c r="S18" s="10" t="s">
        <v>151</v>
      </c>
      <c r="T18" s="7"/>
      <c r="U18" s="32" t="s">
        <v>105</v>
      </c>
      <c r="V18" s="33" t="s">
        <v>148</v>
      </c>
      <c r="W18" s="34" t="s">
        <v>149</v>
      </c>
      <c r="Y18" s="33" t="s">
        <v>150</v>
      </c>
    </row>
    <row r="19" spans="1:25" ht="30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0" t="s">
        <v>60</v>
      </c>
      <c r="O19" s="23" t="s">
        <v>61</v>
      </c>
      <c r="P19" s="7" t="s">
        <v>213</v>
      </c>
      <c r="Q19" s="37">
        <v>28</v>
      </c>
      <c r="R19" s="9" t="str">
        <f t="shared" si="0"/>
        <v>21 - 30</v>
      </c>
      <c r="S19" s="10" t="s">
        <v>151</v>
      </c>
      <c r="T19" s="7"/>
      <c r="U19" s="32" t="s">
        <v>151</v>
      </c>
      <c r="V19" s="33" t="s">
        <v>152</v>
      </c>
      <c r="W19" s="34" t="s">
        <v>153</v>
      </c>
      <c r="Y19" s="33" t="s">
        <v>154</v>
      </c>
    </row>
    <row r="20" spans="1:25" ht="30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2" t="s">
        <v>62</v>
      </c>
      <c r="O20" s="23" t="s">
        <v>63</v>
      </c>
      <c r="P20" s="7" t="s">
        <v>213</v>
      </c>
      <c r="Q20" s="37">
        <v>25</v>
      </c>
      <c r="R20" s="9" t="str">
        <f t="shared" si="0"/>
        <v>21 - 30</v>
      </c>
      <c r="S20" s="10" t="s">
        <v>151</v>
      </c>
      <c r="T20" s="7"/>
      <c r="U20" s="32" t="s">
        <v>155</v>
      </c>
      <c r="V20" s="33" t="s">
        <v>156</v>
      </c>
      <c r="W20" s="34" t="s">
        <v>157</v>
      </c>
      <c r="Y20" s="33" t="s">
        <v>158</v>
      </c>
    </row>
    <row r="21" spans="1:25" ht="30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5" t="s">
        <v>64</v>
      </c>
      <c r="O21" s="23" t="s">
        <v>65</v>
      </c>
      <c r="P21" s="7" t="s">
        <v>214</v>
      </c>
      <c r="Q21" s="37">
        <v>19</v>
      </c>
      <c r="R21" s="9" t="str">
        <f t="shared" si="0"/>
        <v>&lt; 21</v>
      </c>
      <c r="S21" s="10" t="s">
        <v>151</v>
      </c>
      <c r="T21" s="7"/>
      <c r="U21" s="32" t="s">
        <v>105</v>
      </c>
      <c r="V21" s="35" t="s">
        <v>159</v>
      </c>
      <c r="W21" s="34" t="s">
        <v>160</v>
      </c>
      <c r="Y21" s="33" t="s">
        <v>161</v>
      </c>
    </row>
    <row r="22" spans="1:25" ht="30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5" t="s">
        <v>66</v>
      </c>
      <c r="O22" s="23" t="s">
        <v>67</v>
      </c>
      <c r="P22" s="7" t="s">
        <v>214</v>
      </c>
      <c r="Q22" s="37">
        <f>2013-1991</f>
        <v>22</v>
      </c>
      <c r="R22" s="9" t="str">
        <f t="shared" si="0"/>
        <v>21 - 30</v>
      </c>
      <c r="S22" s="10" t="s">
        <v>151</v>
      </c>
      <c r="T22" s="7"/>
      <c r="U22" s="32" t="s">
        <v>105</v>
      </c>
      <c r="V22" s="33" t="s">
        <v>162</v>
      </c>
      <c r="W22" s="34" t="s">
        <v>163</v>
      </c>
      <c r="Y22" s="33" t="s">
        <v>164</v>
      </c>
    </row>
    <row r="23" spans="1:25" ht="30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5" t="s">
        <v>68</v>
      </c>
      <c r="O23" s="23" t="s">
        <v>69</v>
      </c>
      <c r="P23" s="7" t="s">
        <v>214</v>
      </c>
      <c r="Q23" s="37">
        <v>21</v>
      </c>
      <c r="R23" s="9" t="str">
        <f t="shared" si="0"/>
        <v>21 - 30</v>
      </c>
      <c r="S23" s="10" t="s">
        <v>151</v>
      </c>
      <c r="T23" s="7"/>
      <c r="U23" s="32" t="s">
        <v>105</v>
      </c>
      <c r="V23" s="33" t="s">
        <v>165</v>
      </c>
      <c r="W23" s="34" t="s">
        <v>166</v>
      </c>
      <c r="Y23" s="33" t="s">
        <v>167</v>
      </c>
    </row>
    <row r="24" spans="1:25" ht="38.2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5" t="s">
        <v>70</v>
      </c>
      <c r="O24" s="26" t="s">
        <v>71</v>
      </c>
      <c r="P24" s="7" t="s">
        <v>213</v>
      </c>
      <c r="Q24" s="25">
        <v>20</v>
      </c>
      <c r="R24" s="9" t="str">
        <f t="shared" si="0"/>
        <v>&lt; 21</v>
      </c>
      <c r="S24" s="10" t="s">
        <v>151</v>
      </c>
      <c r="T24" s="7"/>
      <c r="U24" s="32" t="s">
        <v>168</v>
      </c>
      <c r="V24" s="33" t="s">
        <v>169</v>
      </c>
      <c r="W24" s="34" t="s">
        <v>170</v>
      </c>
      <c r="Y24" s="33"/>
    </row>
    <row r="25" spans="1:25" ht="38.2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5" t="s">
        <v>72</v>
      </c>
      <c r="O25" s="23" t="s">
        <v>73</v>
      </c>
      <c r="P25" s="7" t="s">
        <v>213</v>
      </c>
      <c r="Q25" s="38">
        <f>2013-1993</f>
        <v>20</v>
      </c>
      <c r="R25" s="9" t="str">
        <f t="shared" si="0"/>
        <v>&lt; 21</v>
      </c>
      <c r="S25" s="10" t="s">
        <v>151</v>
      </c>
      <c r="T25" s="7"/>
      <c r="U25" s="32" t="s">
        <v>171</v>
      </c>
      <c r="V25" s="33" t="s">
        <v>172</v>
      </c>
      <c r="W25" s="34" t="s">
        <v>173</v>
      </c>
      <c r="Y25" s="33" t="s">
        <v>174</v>
      </c>
    </row>
    <row r="26" spans="1:25" ht="38.2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5" t="s">
        <v>74</v>
      </c>
      <c r="O26" s="23" t="s">
        <v>75</v>
      </c>
      <c r="P26" s="7" t="s">
        <v>213</v>
      </c>
      <c r="Q26" s="38">
        <f>2013-1993</f>
        <v>20</v>
      </c>
      <c r="R26" s="9" t="str">
        <f t="shared" si="0"/>
        <v>&lt; 21</v>
      </c>
      <c r="S26" s="10" t="s">
        <v>151</v>
      </c>
      <c r="T26" s="7"/>
      <c r="U26" s="32" t="s">
        <v>171</v>
      </c>
      <c r="V26" s="33" t="s">
        <v>175</v>
      </c>
      <c r="W26" s="34" t="s">
        <v>176</v>
      </c>
      <c r="Y26" s="33" t="s">
        <v>177</v>
      </c>
    </row>
    <row r="27" spans="1:25" ht="38.2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5" t="s">
        <v>76</v>
      </c>
      <c r="O27" s="23" t="s">
        <v>77</v>
      </c>
      <c r="P27" s="7" t="s">
        <v>213</v>
      </c>
      <c r="Q27" s="38">
        <f>2013-1990</f>
        <v>23</v>
      </c>
      <c r="R27" s="9" t="str">
        <f t="shared" si="0"/>
        <v>21 - 30</v>
      </c>
      <c r="S27" s="10" t="s">
        <v>151</v>
      </c>
      <c r="T27" s="7"/>
      <c r="U27" s="32" t="s">
        <v>171</v>
      </c>
      <c r="V27" s="33" t="s">
        <v>175</v>
      </c>
      <c r="W27" s="34" t="s">
        <v>178</v>
      </c>
      <c r="Y27" s="33" t="s">
        <v>179</v>
      </c>
    </row>
    <row r="28" spans="1:25" ht="38.2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0" t="s">
        <v>78</v>
      </c>
      <c r="O28" s="23" t="s">
        <v>79</v>
      </c>
      <c r="P28" s="7" t="s">
        <v>213</v>
      </c>
      <c r="Q28" s="27">
        <f>2013-1988</f>
        <v>25</v>
      </c>
      <c r="R28" s="9" t="str">
        <f t="shared" si="0"/>
        <v>21 - 30</v>
      </c>
      <c r="S28" s="10" t="s">
        <v>151</v>
      </c>
      <c r="T28" s="7"/>
      <c r="U28" s="32" t="s">
        <v>171</v>
      </c>
      <c r="V28" s="33" t="s">
        <v>180</v>
      </c>
      <c r="W28" s="34" t="s">
        <v>181</v>
      </c>
      <c r="Y28" s="33" t="s">
        <v>182</v>
      </c>
    </row>
    <row r="29" spans="1:25" ht="15.7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0" t="s">
        <v>80</v>
      </c>
      <c r="O29" s="23"/>
      <c r="P29" s="7" t="s">
        <v>214</v>
      </c>
      <c r="Q29" s="27"/>
      <c r="R29" s="9" t="str">
        <f t="shared" si="0"/>
        <v>&lt; 21</v>
      </c>
      <c r="S29" s="15" t="s">
        <v>215</v>
      </c>
      <c r="T29" s="7"/>
      <c r="U29" s="32"/>
      <c r="V29" s="33"/>
      <c r="W29" s="34"/>
      <c r="Y29" s="33"/>
    </row>
    <row r="30" spans="1:25" ht="38.2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0" t="s">
        <v>81</v>
      </c>
      <c r="O30" s="23" t="s">
        <v>82</v>
      </c>
      <c r="P30" s="7" t="s">
        <v>213</v>
      </c>
      <c r="Q30" s="27">
        <f>2013-1990</f>
        <v>23</v>
      </c>
      <c r="R30" s="9" t="str">
        <f t="shared" si="0"/>
        <v>21 - 30</v>
      </c>
      <c r="S30" s="10" t="s">
        <v>151</v>
      </c>
      <c r="T30" s="7"/>
      <c r="U30" s="32" t="s">
        <v>171</v>
      </c>
      <c r="V30" s="33" t="s">
        <v>180</v>
      </c>
      <c r="W30" s="34" t="s">
        <v>183</v>
      </c>
      <c r="Y30" s="33" t="s">
        <v>184</v>
      </c>
    </row>
    <row r="31" spans="1:25" ht="38.25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0" t="s">
        <v>83</v>
      </c>
      <c r="O31" s="23" t="s">
        <v>84</v>
      </c>
      <c r="P31" s="7" t="s">
        <v>213</v>
      </c>
      <c r="Q31" s="27">
        <f>2013-1992</f>
        <v>21</v>
      </c>
      <c r="R31" s="9" t="str">
        <f t="shared" si="0"/>
        <v>21 - 30</v>
      </c>
      <c r="S31" s="15" t="s">
        <v>151</v>
      </c>
      <c r="T31" s="7"/>
      <c r="U31" s="36" t="s">
        <v>171</v>
      </c>
      <c r="V31" s="33" t="s">
        <v>185</v>
      </c>
      <c r="W31" s="34" t="s">
        <v>186</v>
      </c>
      <c r="Y31" s="33"/>
    </row>
    <row r="32" spans="1:25" ht="38.25" x14ac:dyDescent="0.25">
      <c r="A32" s="18"/>
      <c r="B32" s="18"/>
      <c r="C32" s="3">
        <v>0</v>
      </c>
      <c r="D32" s="18"/>
      <c r="E32" s="18"/>
      <c r="F32" s="18"/>
      <c r="G32" s="3" t="s">
        <v>25</v>
      </c>
      <c r="H32" s="18"/>
      <c r="I32" s="3" t="s">
        <v>25</v>
      </c>
      <c r="J32" s="18"/>
      <c r="K32" s="18"/>
      <c r="L32" s="18"/>
      <c r="M32" s="20" t="s">
        <v>85</v>
      </c>
      <c r="O32" s="23" t="s">
        <v>86</v>
      </c>
      <c r="P32" s="7" t="s">
        <v>213</v>
      </c>
      <c r="Q32" s="27">
        <f>2013-1993</f>
        <v>20</v>
      </c>
      <c r="R32" s="9" t="str">
        <f t="shared" si="0"/>
        <v>&lt; 21</v>
      </c>
      <c r="S32" s="15" t="s">
        <v>151</v>
      </c>
      <c r="T32" s="7"/>
      <c r="U32" s="32" t="s">
        <v>171</v>
      </c>
      <c r="V32" s="33" t="s">
        <v>180</v>
      </c>
      <c r="W32" s="34" t="s">
        <v>187</v>
      </c>
      <c r="Y32" s="33" t="s">
        <v>188</v>
      </c>
    </row>
    <row r="33" spans="1:25" ht="38.25" x14ac:dyDescent="0.25">
      <c r="A33" s="18"/>
      <c r="B33" s="18"/>
      <c r="C33" s="3">
        <v>0</v>
      </c>
      <c r="D33" s="18"/>
      <c r="E33" s="18"/>
      <c r="F33" s="18"/>
      <c r="G33" s="3" t="s">
        <v>25</v>
      </c>
      <c r="H33" s="18"/>
      <c r="I33" s="3" t="s">
        <v>25</v>
      </c>
      <c r="J33" s="18"/>
      <c r="K33" s="18"/>
      <c r="L33" s="18"/>
      <c r="M33" s="20" t="s">
        <v>87</v>
      </c>
      <c r="O33" s="23" t="s">
        <v>88</v>
      </c>
      <c r="P33" s="7" t="s">
        <v>213</v>
      </c>
      <c r="Q33" s="27">
        <f>2013-1994</f>
        <v>19</v>
      </c>
      <c r="R33" s="9" t="str">
        <f t="shared" si="0"/>
        <v>&lt; 21</v>
      </c>
      <c r="S33" s="15" t="s">
        <v>151</v>
      </c>
      <c r="T33" s="7"/>
      <c r="U33" s="32" t="s">
        <v>171</v>
      </c>
      <c r="V33" s="33"/>
      <c r="W33" s="34" t="s">
        <v>189</v>
      </c>
      <c r="Y33" s="33" t="s">
        <v>190</v>
      </c>
    </row>
    <row r="34" spans="1:25" ht="38.25" x14ac:dyDescent="0.25">
      <c r="A34" s="18"/>
      <c r="B34" s="18"/>
      <c r="C34" s="3">
        <v>0</v>
      </c>
      <c r="D34" s="18"/>
      <c r="E34" s="18"/>
      <c r="F34" s="18"/>
      <c r="G34" s="3" t="s">
        <v>25</v>
      </c>
      <c r="H34" s="18"/>
      <c r="I34" s="3" t="s">
        <v>25</v>
      </c>
      <c r="J34" s="18"/>
      <c r="K34" s="18"/>
      <c r="L34" s="18"/>
      <c r="M34" s="20" t="s">
        <v>89</v>
      </c>
      <c r="O34" s="23" t="s">
        <v>90</v>
      </c>
      <c r="P34" s="7" t="s">
        <v>213</v>
      </c>
      <c r="Q34" s="27">
        <f>2013-1989</f>
        <v>24</v>
      </c>
      <c r="R34" s="9" t="str">
        <f t="shared" si="0"/>
        <v>21 - 30</v>
      </c>
      <c r="S34" s="15" t="s">
        <v>151</v>
      </c>
      <c r="T34" s="7"/>
      <c r="U34" s="32" t="s">
        <v>171</v>
      </c>
      <c r="V34" s="33" t="s">
        <v>191</v>
      </c>
      <c r="W34" s="34" t="s">
        <v>192</v>
      </c>
      <c r="Y34" s="33" t="s">
        <v>193</v>
      </c>
    </row>
    <row r="35" spans="1:25" ht="38.25" x14ac:dyDescent="0.25">
      <c r="A35" s="18"/>
      <c r="B35" s="18"/>
      <c r="C35" s="3">
        <v>0</v>
      </c>
      <c r="D35" s="18"/>
      <c r="E35" s="18"/>
      <c r="F35" s="18"/>
      <c r="G35" s="3" t="s">
        <v>25</v>
      </c>
      <c r="H35" s="18"/>
      <c r="I35" s="3" t="s">
        <v>25</v>
      </c>
      <c r="J35" s="18"/>
      <c r="K35" s="18"/>
      <c r="L35" s="18"/>
      <c r="M35" s="20" t="s">
        <v>91</v>
      </c>
      <c r="O35" s="23" t="s">
        <v>92</v>
      </c>
      <c r="P35" s="7" t="s">
        <v>213</v>
      </c>
      <c r="Q35" s="27">
        <f>2013-1992</f>
        <v>21</v>
      </c>
      <c r="R35" s="9" t="str">
        <f t="shared" si="0"/>
        <v>21 - 30</v>
      </c>
      <c r="S35" s="15" t="s">
        <v>151</v>
      </c>
      <c r="T35" s="7"/>
      <c r="U35" s="32" t="s">
        <v>171</v>
      </c>
      <c r="V35" s="33" t="s">
        <v>194</v>
      </c>
      <c r="W35" s="34" t="s">
        <v>195</v>
      </c>
      <c r="Y35" s="33"/>
    </row>
    <row r="36" spans="1:25" ht="38.25" x14ac:dyDescent="0.25">
      <c r="A36" s="18"/>
      <c r="B36" s="18"/>
      <c r="C36" s="3">
        <v>0</v>
      </c>
      <c r="D36" s="18"/>
      <c r="E36" s="18"/>
      <c r="F36" s="18"/>
      <c r="G36" s="3" t="s">
        <v>25</v>
      </c>
      <c r="H36" s="18"/>
      <c r="I36" s="3" t="s">
        <v>25</v>
      </c>
      <c r="J36" s="18"/>
      <c r="K36" s="18"/>
      <c r="L36" s="18"/>
      <c r="M36" s="20" t="s">
        <v>93</v>
      </c>
      <c r="O36" s="23" t="s">
        <v>94</v>
      </c>
      <c r="P36" s="7" t="s">
        <v>213</v>
      </c>
      <c r="Q36" s="27">
        <v>19</v>
      </c>
      <c r="R36" s="9" t="str">
        <f t="shared" si="0"/>
        <v>&lt; 21</v>
      </c>
      <c r="S36" s="15" t="s">
        <v>151</v>
      </c>
      <c r="T36" s="7"/>
      <c r="U36" s="32" t="s">
        <v>171</v>
      </c>
      <c r="V36" s="33" t="s">
        <v>196</v>
      </c>
      <c r="W36" s="34" t="s">
        <v>197</v>
      </c>
      <c r="Y36" s="33" t="s">
        <v>198</v>
      </c>
    </row>
    <row r="37" spans="1:25" ht="38.25" x14ac:dyDescent="0.25">
      <c r="A37" s="18"/>
      <c r="B37" s="18"/>
      <c r="C37" s="3">
        <v>0</v>
      </c>
      <c r="D37" s="18"/>
      <c r="E37" s="18"/>
      <c r="F37" s="18"/>
      <c r="G37" s="3" t="s">
        <v>25</v>
      </c>
      <c r="H37" s="18"/>
      <c r="I37" s="3" t="s">
        <v>25</v>
      </c>
      <c r="J37" s="18"/>
      <c r="K37" s="18"/>
      <c r="L37" s="18"/>
      <c r="M37" s="20" t="s">
        <v>95</v>
      </c>
      <c r="O37" s="23" t="s">
        <v>96</v>
      </c>
      <c r="P37" s="7" t="s">
        <v>213</v>
      </c>
      <c r="Q37" s="27">
        <f>2013-1989</f>
        <v>24</v>
      </c>
      <c r="R37" s="9" t="str">
        <f t="shared" si="0"/>
        <v>21 - 30</v>
      </c>
      <c r="S37" s="15" t="s">
        <v>151</v>
      </c>
      <c r="T37" s="7"/>
      <c r="U37" s="32" t="s">
        <v>171</v>
      </c>
      <c r="V37" s="33" t="s">
        <v>199</v>
      </c>
      <c r="W37" s="34" t="s">
        <v>200</v>
      </c>
      <c r="Y37" s="33" t="s">
        <v>201</v>
      </c>
    </row>
    <row r="38" spans="1:25" ht="38.25" x14ac:dyDescent="0.25">
      <c r="A38" s="18"/>
      <c r="B38" s="18"/>
      <c r="C38" s="3">
        <v>0</v>
      </c>
      <c r="D38" s="18"/>
      <c r="E38" s="18"/>
      <c r="F38" s="18"/>
      <c r="G38" s="3" t="s">
        <v>25</v>
      </c>
      <c r="H38" s="18"/>
      <c r="I38" s="3" t="s">
        <v>25</v>
      </c>
      <c r="J38" s="18"/>
      <c r="K38" s="18"/>
      <c r="L38" s="18"/>
      <c r="M38" s="20" t="s">
        <v>97</v>
      </c>
      <c r="O38" s="23" t="s">
        <v>98</v>
      </c>
      <c r="P38" s="7" t="s">
        <v>213</v>
      </c>
      <c r="Q38" s="27">
        <v>31</v>
      </c>
      <c r="R38" s="9" t="str">
        <f t="shared" si="0"/>
        <v>31 - 40</v>
      </c>
      <c r="S38" s="15" t="s">
        <v>151</v>
      </c>
      <c r="T38" s="7"/>
      <c r="U38" s="32" t="s">
        <v>171</v>
      </c>
      <c r="V38" s="33" t="s">
        <v>202</v>
      </c>
      <c r="W38" s="34" t="s">
        <v>203</v>
      </c>
      <c r="Y38" s="33" t="s">
        <v>204</v>
      </c>
    </row>
    <row r="39" spans="1:25" ht="38.25" x14ac:dyDescent="0.25">
      <c r="A39" s="18"/>
      <c r="B39" s="18"/>
      <c r="C39" s="3">
        <v>0</v>
      </c>
      <c r="D39" s="18"/>
      <c r="E39" s="18"/>
      <c r="F39" s="18"/>
      <c r="G39" s="3" t="s">
        <v>25</v>
      </c>
      <c r="H39" s="18"/>
      <c r="I39" s="3" t="s">
        <v>25</v>
      </c>
      <c r="J39" s="18"/>
      <c r="K39" s="18"/>
      <c r="L39" s="18"/>
      <c r="M39" s="20" t="s">
        <v>99</v>
      </c>
      <c r="O39" s="23" t="s">
        <v>100</v>
      </c>
      <c r="P39" s="7" t="s">
        <v>214</v>
      </c>
      <c r="Q39" s="27">
        <f>2013-1992</f>
        <v>21</v>
      </c>
      <c r="R39" s="9" t="str">
        <f t="shared" si="0"/>
        <v>21 - 30</v>
      </c>
      <c r="S39" s="15" t="s">
        <v>151</v>
      </c>
      <c r="T39" s="7"/>
      <c r="U39" s="32" t="s">
        <v>171</v>
      </c>
      <c r="V39" s="33" t="s">
        <v>205</v>
      </c>
      <c r="W39" s="34" t="s">
        <v>206</v>
      </c>
      <c r="Y39" s="33" t="s">
        <v>207</v>
      </c>
    </row>
    <row r="40" spans="1:25" ht="38.25" x14ac:dyDescent="0.25">
      <c r="A40" s="18"/>
      <c r="B40" s="18"/>
      <c r="C40" s="3">
        <v>0</v>
      </c>
      <c r="D40" s="18"/>
      <c r="E40" s="18"/>
      <c r="F40" s="18"/>
      <c r="G40" s="3" t="s">
        <v>25</v>
      </c>
      <c r="H40" s="18"/>
      <c r="I40" s="3" t="s">
        <v>25</v>
      </c>
      <c r="J40" s="18"/>
      <c r="K40" s="18"/>
      <c r="L40" s="18"/>
      <c r="M40" s="20" t="s">
        <v>101</v>
      </c>
      <c r="O40" s="28" t="s">
        <v>102</v>
      </c>
      <c r="P40" s="7" t="s">
        <v>213</v>
      </c>
      <c r="Q40" s="27">
        <f>2013-1983</f>
        <v>30</v>
      </c>
      <c r="R40" s="9" t="str">
        <f t="shared" si="0"/>
        <v>21 - 30</v>
      </c>
      <c r="S40" s="15" t="s">
        <v>151</v>
      </c>
      <c r="T40" s="7"/>
      <c r="U40" s="32" t="s">
        <v>171</v>
      </c>
      <c r="V40" s="33" t="s">
        <v>208</v>
      </c>
      <c r="W40" s="34" t="s">
        <v>209</v>
      </c>
      <c r="Y40" s="33"/>
    </row>
    <row r="41" spans="1:25" ht="38.25" x14ac:dyDescent="0.25">
      <c r="A41" s="18"/>
      <c r="B41" s="18"/>
      <c r="C41" s="3">
        <v>0</v>
      </c>
      <c r="D41" s="18"/>
      <c r="E41" s="18"/>
      <c r="F41" s="18"/>
      <c r="G41" s="3" t="s">
        <v>25</v>
      </c>
      <c r="H41" s="18"/>
      <c r="I41" s="3" t="s">
        <v>25</v>
      </c>
      <c r="J41" s="18"/>
      <c r="K41" s="18"/>
      <c r="L41" s="18"/>
      <c r="M41" s="20" t="s">
        <v>103</v>
      </c>
      <c r="O41" s="23" t="s">
        <v>104</v>
      </c>
      <c r="P41" s="7" t="s">
        <v>213</v>
      </c>
      <c r="Q41" s="27">
        <f>2013-1987</f>
        <v>26</v>
      </c>
      <c r="R41" s="9" t="str">
        <f t="shared" si="0"/>
        <v>21 - 30</v>
      </c>
      <c r="S41" s="15" t="s">
        <v>151</v>
      </c>
      <c r="T41" s="7"/>
      <c r="U41" s="32" t="s">
        <v>171</v>
      </c>
      <c r="V41" s="33" t="s">
        <v>210</v>
      </c>
      <c r="W41" s="34" t="s">
        <v>211</v>
      </c>
      <c r="Y41" s="33" t="s">
        <v>212</v>
      </c>
    </row>
    <row r="42" spans="1:25" x14ac:dyDescent="0.25">
      <c r="A42" s="18"/>
      <c r="B42" s="18"/>
      <c r="C42" s="3"/>
      <c r="D42" s="18"/>
      <c r="E42" s="18"/>
      <c r="F42" s="18"/>
      <c r="G42" s="3"/>
      <c r="H42" s="18"/>
      <c r="I42" s="3"/>
      <c r="J42" s="18"/>
      <c r="K42" s="18"/>
      <c r="L42" s="18"/>
      <c r="M42" s="13"/>
      <c r="N42"/>
      <c r="O42" s="6"/>
      <c r="P42" s="7"/>
      <c r="Q42" s="8"/>
      <c r="R42" s="9"/>
      <c r="S42" s="15"/>
      <c r="T42" s="7"/>
      <c r="U42" s="11"/>
      <c r="V42" s="12"/>
      <c r="W42" s="7"/>
      <c r="X42"/>
      <c r="Y42" s="7"/>
    </row>
    <row r="43" spans="1:25" x14ac:dyDescent="0.25">
      <c r="A43" s="18"/>
      <c r="B43" s="18"/>
      <c r="C43" s="3"/>
      <c r="D43" s="18"/>
      <c r="E43" s="18"/>
      <c r="F43" s="18"/>
      <c r="G43" s="3"/>
      <c r="H43" s="18"/>
      <c r="I43" s="3"/>
      <c r="J43" s="18"/>
      <c r="K43" s="18"/>
      <c r="L43" s="18"/>
      <c r="M43" s="13"/>
      <c r="N43"/>
      <c r="O43" s="6"/>
      <c r="P43" s="7"/>
      <c r="Q43" s="8"/>
      <c r="R43" s="9"/>
      <c r="S43" s="15"/>
      <c r="T43" s="7"/>
      <c r="U43" s="11"/>
      <c r="V43" s="12"/>
      <c r="W43" s="17"/>
      <c r="X43"/>
      <c r="Y43" s="7"/>
    </row>
    <row r="44" spans="1:25" x14ac:dyDescent="0.25">
      <c r="A44" s="18"/>
      <c r="B44" s="18"/>
      <c r="C44" s="3"/>
      <c r="D44" s="18"/>
      <c r="E44" s="18"/>
      <c r="F44" s="18"/>
      <c r="G44" s="3"/>
      <c r="H44" s="18"/>
      <c r="I44" s="3"/>
      <c r="J44" s="18"/>
      <c r="K44" s="18"/>
      <c r="L44" s="18"/>
      <c r="M44" s="13"/>
      <c r="N44"/>
      <c r="O44" s="6"/>
      <c r="P44" s="7"/>
      <c r="Q44" s="8"/>
      <c r="R44" s="9"/>
      <c r="S44" s="15"/>
      <c r="T44" s="7"/>
      <c r="U44" s="11"/>
      <c r="V44" s="12"/>
      <c r="W44" s="17"/>
      <c r="X44"/>
      <c r="Y44" s="7"/>
    </row>
    <row r="45" spans="1:25" x14ac:dyDescent="0.25">
      <c r="A45" s="18"/>
      <c r="B45" s="18"/>
      <c r="C45" s="3"/>
      <c r="D45" s="18"/>
      <c r="E45" s="18"/>
      <c r="F45" s="18"/>
      <c r="G45" s="3"/>
      <c r="H45" s="18"/>
      <c r="I45" s="3"/>
      <c r="J45" s="18"/>
      <c r="K45" s="18"/>
      <c r="L45" s="18"/>
      <c r="M45" s="13"/>
      <c r="N45"/>
      <c r="O45" s="6"/>
      <c r="P45" s="7"/>
      <c r="Q45" s="8"/>
      <c r="R45" s="9"/>
      <c r="S45" s="15"/>
      <c r="T45" s="7"/>
      <c r="U45" s="11"/>
      <c r="V45" s="12"/>
      <c r="W45" s="17"/>
      <c r="X45"/>
      <c r="Y45" s="7"/>
    </row>
    <row r="46" spans="1:25" x14ac:dyDescent="0.25">
      <c r="A46" s="18"/>
      <c r="B46" s="18"/>
      <c r="C46" s="3"/>
      <c r="D46" s="18"/>
      <c r="E46" s="18"/>
      <c r="F46" s="18"/>
      <c r="G46" s="3"/>
      <c r="H46" s="18"/>
      <c r="I46" s="3"/>
      <c r="J46" s="18"/>
      <c r="K46" s="18"/>
      <c r="L46" s="18"/>
      <c r="M46" s="13"/>
      <c r="N46"/>
      <c r="O46" s="6"/>
      <c r="P46" s="7"/>
      <c r="Q46" s="8"/>
      <c r="R46" s="9"/>
      <c r="S46" s="15"/>
      <c r="T46" s="7"/>
      <c r="U46" s="11"/>
      <c r="V46" s="12"/>
      <c r="W46" s="17"/>
      <c r="X46"/>
      <c r="Y46" s="7"/>
    </row>
    <row r="47" spans="1:25" x14ac:dyDescent="0.25">
      <c r="A47" s="18"/>
      <c r="B47" s="18"/>
      <c r="C47" s="3"/>
      <c r="D47" s="18"/>
      <c r="E47" s="18"/>
      <c r="F47" s="18"/>
      <c r="G47" s="3"/>
      <c r="H47" s="18"/>
      <c r="I47" s="3"/>
      <c r="J47" s="18"/>
      <c r="K47" s="18"/>
      <c r="L47" s="18"/>
      <c r="M47" s="13"/>
      <c r="N47"/>
      <c r="O47" s="6"/>
      <c r="P47" s="7"/>
      <c r="Q47" s="8"/>
      <c r="R47" s="9"/>
      <c r="S47" s="15"/>
      <c r="T47" s="7"/>
      <c r="U47" s="11"/>
      <c r="V47" s="12"/>
      <c r="W47" s="17"/>
      <c r="X47"/>
      <c r="Y47" s="7"/>
    </row>
    <row r="48" spans="1:25" x14ac:dyDescent="0.25">
      <c r="A48" s="18"/>
      <c r="B48" s="18"/>
      <c r="C48" s="3"/>
      <c r="D48" s="18"/>
      <c r="E48" s="18"/>
      <c r="F48" s="18"/>
      <c r="G48" s="3"/>
      <c r="H48" s="18"/>
      <c r="I48" s="3"/>
      <c r="J48" s="18"/>
      <c r="K48" s="18"/>
      <c r="L48" s="18"/>
      <c r="M48" s="13"/>
      <c r="N48"/>
      <c r="O48" s="6"/>
      <c r="P48" s="7"/>
      <c r="Q48" s="8"/>
      <c r="R48" s="9"/>
      <c r="S48" s="15"/>
      <c r="T48" s="7"/>
      <c r="U48" s="11"/>
      <c r="V48" s="12"/>
      <c r="W48" s="17"/>
      <c r="X48"/>
      <c r="Y48" s="7"/>
    </row>
    <row r="49" spans="1:25" x14ac:dyDescent="0.25">
      <c r="A49" s="18"/>
      <c r="B49" s="18"/>
      <c r="C49" s="3"/>
      <c r="D49" s="18"/>
      <c r="E49" s="18"/>
      <c r="F49" s="18"/>
      <c r="G49" s="3"/>
      <c r="H49" s="18"/>
      <c r="I49" s="3"/>
      <c r="J49" s="18"/>
      <c r="K49" s="18"/>
      <c r="L49" s="18"/>
      <c r="M49" s="13"/>
      <c r="N49"/>
      <c r="O49" s="6"/>
      <c r="P49" s="7"/>
      <c r="Q49" s="8"/>
      <c r="R49" s="9"/>
      <c r="S49" s="15"/>
      <c r="T49" s="7"/>
      <c r="U49" s="11"/>
      <c r="V49" s="12"/>
      <c r="W49" s="17"/>
      <c r="X49"/>
      <c r="Y49" s="7"/>
    </row>
    <row r="50" spans="1:25" x14ac:dyDescent="0.25">
      <c r="A50" s="18"/>
      <c r="B50" s="18"/>
      <c r="C50" s="3"/>
      <c r="D50" s="18"/>
      <c r="E50" s="18"/>
      <c r="F50" s="18"/>
      <c r="G50" s="3"/>
      <c r="H50" s="18"/>
      <c r="I50" s="3"/>
      <c r="J50" s="18"/>
      <c r="K50" s="18"/>
      <c r="L50" s="18"/>
      <c r="M50" s="13"/>
      <c r="N50"/>
      <c r="O50" s="6"/>
      <c r="P50" s="7"/>
      <c r="Q50" s="8"/>
      <c r="R50" s="9"/>
      <c r="S50" s="15"/>
      <c r="T50" s="7"/>
      <c r="U50" s="11"/>
      <c r="V50" s="12"/>
      <c r="W50" s="17"/>
      <c r="X50"/>
      <c r="Y50" s="7"/>
    </row>
    <row r="51" spans="1:25" x14ac:dyDescent="0.25">
      <c r="A51" s="18"/>
      <c r="B51" s="18"/>
      <c r="C51" s="3"/>
      <c r="D51" s="18"/>
      <c r="E51" s="18"/>
      <c r="F51" s="18"/>
      <c r="G51" s="3"/>
      <c r="H51" s="18"/>
      <c r="I51" s="3"/>
      <c r="J51" s="18"/>
      <c r="K51" s="18"/>
      <c r="L51" s="18"/>
      <c r="M51" s="13"/>
      <c r="N51"/>
      <c r="O51" s="6"/>
      <c r="P51" s="7"/>
      <c r="Q51" s="8"/>
      <c r="R51" s="9"/>
      <c r="S51" s="15"/>
      <c r="T51" s="7"/>
      <c r="U51" s="11"/>
      <c r="V51" s="12"/>
      <c r="W51" s="17"/>
      <c r="X51"/>
      <c r="Y51" s="7"/>
    </row>
    <row r="52" spans="1:25" x14ac:dyDescent="0.25">
      <c r="A52" s="18"/>
      <c r="B52" s="18"/>
      <c r="C52" s="3"/>
      <c r="D52" s="18"/>
      <c r="E52" s="18"/>
      <c r="F52" s="18"/>
      <c r="G52" s="3"/>
      <c r="H52" s="18"/>
      <c r="I52" s="3"/>
      <c r="J52" s="18"/>
      <c r="K52" s="18"/>
      <c r="L52" s="18"/>
      <c r="M52" s="13"/>
      <c r="N52"/>
      <c r="O52" s="6"/>
      <c r="P52" s="7"/>
      <c r="Q52" s="8"/>
      <c r="R52" s="9"/>
      <c r="S52" s="15"/>
      <c r="T52" s="7"/>
      <c r="U52" s="11"/>
      <c r="V52" s="19"/>
      <c r="W52" s="17"/>
      <c r="X52"/>
      <c r="Y52" s="7"/>
    </row>
    <row r="53" spans="1:25" x14ac:dyDescent="0.25">
      <c r="A53" s="18"/>
      <c r="B53" s="18"/>
      <c r="C53" s="3"/>
      <c r="D53" s="18"/>
      <c r="E53" s="18"/>
      <c r="F53" s="18"/>
      <c r="G53" s="3"/>
      <c r="H53" s="18"/>
      <c r="I53" s="3"/>
      <c r="J53" s="18"/>
      <c r="K53" s="18"/>
      <c r="L53" s="18"/>
      <c r="M53" s="13"/>
      <c r="N53"/>
      <c r="O53" s="6"/>
      <c r="P53" s="7"/>
      <c r="Q53" s="8"/>
      <c r="R53" s="9"/>
      <c r="S53" s="15"/>
      <c r="T53" s="7"/>
      <c r="U53" s="11"/>
      <c r="V53" s="12"/>
      <c r="W53" s="17"/>
      <c r="X53"/>
      <c r="Y53" s="7"/>
    </row>
    <row r="54" spans="1:25" x14ac:dyDescent="0.25">
      <c r="A54" s="18"/>
      <c r="B54" s="18"/>
      <c r="C54" s="3"/>
      <c r="D54" s="18"/>
      <c r="E54" s="18"/>
      <c r="F54" s="18"/>
      <c r="G54" s="3"/>
      <c r="H54" s="18"/>
      <c r="I54" s="3"/>
      <c r="J54" s="18"/>
      <c r="K54" s="18"/>
      <c r="L54" s="18"/>
      <c r="M54" s="13"/>
      <c r="N54"/>
      <c r="O54" s="6"/>
      <c r="P54" s="7"/>
      <c r="Q54" s="8"/>
      <c r="R54" s="9"/>
      <c r="S54" s="15"/>
      <c r="T54" s="7"/>
      <c r="U54" s="11"/>
      <c r="V54" s="19"/>
      <c r="W54" s="17"/>
      <c r="X54"/>
      <c r="Y54" s="7"/>
    </row>
    <row r="55" spans="1:25" x14ac:dyDescent="0.25">
      <c r="A55" s="18"/>
      <c r="B55" s="18"/>
      <c r="C55" s="3"/>
      <c r="D55" s="18"/>
      <c r="E55" s="18"/>
      <c r="F55" s="18"/>
      <c r="G55" s="3"/>
      <c r="H55" s="18"/>
      <c r="I55" s="3"/>
      <c r="J55" s="18"/>
      <c r="K55" s="18"/>
      <c r="L55" s="18"/>
      <c r="M55" s="13"/>
      <c r="N55"/>
      <c r="O55" s="6"/>
      <c r="P55" s="7"/>
      <c r="Q55" s="8"/>
      <c r="R55" s="9"/>
      <c r="S55" s="15"/>
      <c r="T55" s="7"/>
      <c r="U55" s="11"/>
      <c r="V55" s="12"/>
      <c r="W55" s="17"/>
      <c r="X55"/>
      <c r="Y55" s="7"/>
    </row>
    <row r="56" spans="1:25" x14ac:dyDescent="0.25">
      <c r="A56" s="18"/>
      <c r="B56" s="18"/>
      <c r="C56" s="3"/>
      <c r="D56" s="18"/>
      <c r="E56" s="18"/>
      <c r="F56" s="18"/>
      <c r="G56" s="3"/>
      <c r="H56" s="18"/>
      <c r="I56" s="3"/>
      <c r="J56" s="18"/>
      <c r="K56" s="18"/>
      <c r="L56" s="18"/>
      <c r="M56" s="13"/>
      <c r="N56"/>
      <c r="O56" s="16"/>
      <c r="P56" s="7"/>
      <c r="Q56" s="8"/>
      <c r="R56" s="9"/>
      <c r="S56" s="15"/>
      <c r="T56" s="7"/>
      <c r="U56" s="11"/>
      <c r="V56" s="12"/>
      <c r="W56" s="17"/>
      <c r="X56"/>
      <c r="Y56" s="7"/>
    </row>
    <row r="57" spans="1:25" x14ac:dyDescent="0.25">
      <c r="A57" s="18"/>
      <c r="B57" s="18"/>
      <c r="C57" s="3"/>
      <c r="D57" s="18"/>
      <c r="E57" s="18"/>
      <c r="F57" s="18"/>
      <c r="G57" s="3"/>
      <c r="H57" s="18"/>
      <c r="I57" s="3"/>
      <c r="J57" s="18"/>
      <c r="K57" s="18"/>
      <c r="L57" s="18"/>
      <c r="M57" s="13"/>
      <c r="N57"/>
      <c r="O57" s="6"/>
      <c r="P57" s="7"/>
      <c r="Q57" s="8"/>
      <c r="R57" s="9"/>
      <c r="S57" s="15"/>
      <c r="T57" s="7"/>
      <c r="U57" s="11"/>
      <c r="V57" s="14"/>
      <c r="W57" s="17"/>
      <c r="X57"/>
      <c r="Y57" s="7"/>
    </row>
    <row r="58" spans="1:25" x14ac:dyDescent="0.25">
      <c r="A58" s="18"/>
      <c r="B58" s="18"/>
      <c r="C58" s="3"/>
      <c r="D58" s="18"/>
      <c r="E58" s="18"/>
      <c r="F58" s="18"/>
      <c r="G58" s="3"/>
      <c r="H58" s="18"/>
      <c r="I58" s="3"/>
      <c r="J58" s="18"/>
      <c r="K58" s="18"/>
      <c r="L58" s="18"/>
      <c r="M58" s="13"/>
      <c r="N58"/>
      <c r="O58" s="6"/>
      <c r="P58" s="7"/>
      <c r="Q58" s="8"/>
      <c r="R58" s="9"/>
      <c r="S58" s="15"/>
      <c r="T58" s="7"/>
      <c r="U58" s="11"/>
      <c r="V58" s="12"/>
      <c r="W58" s="17"/>
      <c r="X58"/>
      <c r="Y58" s="7"/>
    </row>
    <row r="59" spans="1:25" x14ac:dyDescent="0.25">
      <c r="A59" s="18"/>
      <c r="B59" s="18"/>
      <c r="C59" s="3"/>
      <c r="D59" s="18"/>
      <c r="E59" s="18"/>
      <c r="F59" s="18"/>
      <c r="G59" s="3"/>
      <c r="H59" s="18"/>
      <c r="I59" s="3"/>
      <c r="J59" s="18"/>
      <c r="K59" s="18"/>
      <c r="L59" s="18"/>
      <c r="M59" s="13"/>
      <c r="N59"/>
      <c r="O59" s="6"/>
      <c r="P59" s="7"/>
      <c r="Q59" s="8"/>
      <c r="R59" s="9"/>
      <c r="S59" s="15"/>
      <c r="T59" s="7"/>
      <c r="U59" s="11"/>
      <c r="V59" s="12"/>
      <c r="W59" s="17"/>
      <c r="X59"/>
      <c r="Y59" s="7"/>
    </row>
    <row r="60" spans="1:25" x14ac:dyDescent="0.25">
      <c r="A60" s="18"/>
      <c r="B60" s="18"/>
      <c r="C60" s="3"/>
      <c r="D60" s="18"/>
      <c r="E60" s="18"/>
      <c r="F60" s="18"/>
      <c r="G60" s="3"/>
      <c r="H60" s="18"/>
      <c r="I60" s="3"/>
      <c r="J60" s="18"/>
      <c r="K60" s="18"/>
      <c r="L60" s="18"/>
      <c r="M60" s="13"/>
      <c r="N60"/>
      <c r="O60" s="6"/>
      <c r="P60" s="7"/>
      <c r="Q60" s="8"/>
      <c r="R60" s="9"/>
      <c r="S60" s="15"/>
      <c r="T60" s="7"/>
      <c r="U60" s="11"/>
      <c r="V60" s="12"/>
      <c r="W60" s="7"/>
      <c r="X60"/>
      <c r="Y60" s="7"/>
    </row>
    <row r="61" spans="1:25" x14ac:dyDescent="0.25">
      <c r="A61" s="18"/>
      <c r="B61" s="18"/>
      <c r="C61" s="3"/>
      <c r="D61" s="18"/>
      <c r="E61" s="18"/>
      <c r="F61" s="18"/>
      <c r="G61" s="3"/>
      <c r="H61" s="18"/>
      <c r="I61" s="3"/>
      <c r="J61" s="18"/>
      <c r="K61" s="18"/>
      <c r="L61" s="18"/>
      <c r="M61" s="13"/>
      <c r="N61"/>
      <c r="O61" s="6"/>
      <c r="P61" s="7"/>
      <c r="Q61" s="8"/>
      <c r="R61" s="9"/>
      <c r="S61" s="15"/>
      <c r="T61" s="7"/>
      <c r="U61" s="11"/>
      <c r="V61" s="12"/>
      <c r="W61" s="17"/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2016-10-05T14:23:39Z</dcterms:modified>
  <dc:language>en-US</dc:language>
</cp:coreProperties>
</file>