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2" i="1"/>
  <c r="Q41" i="1"/>
  <c r="Q27" i="1"/>
  <c r="Q26" i="1"/>
  <c r="Q25" i="1"/>
  <c r="Q21" i="1"/>
  <c r="Q19" i="1"/>
  <c r="Q16" i="1"/>
  <c r="Q15" i="1"/>
</calcChain>
</file>

<file path=xl/sharedStrings.xml><?xml version="1.0" encoding="utf-8"?>
<sst xmlns="http://schemas.openxmlformats.org/spreadsheetml/2006/main" count="385" uniqueCount="218">
  <si>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</si>
  <si>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</si>
  <si>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</si>
  <si>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</si>
  <si>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</si>
  <si>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</si>
  <si>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</si>
  <si>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</si>
  <si>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</si>
  <si>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</si>
  <si>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</si>
  <si>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</si>
  <si>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</si>
  <si>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</si>
  <si>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</si>
  <si>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</si>
  <si>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</si>
  <si>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</si>
  <si>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</si>
  <si>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</si>
  <si>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</si>
  <si>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</si>
  <si>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</si>
  <si>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</si>
  <si>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</si>
  <si>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</si>
  <si>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Frangki Reppi</t>
  </si>
  <si>
    <t>Atep, 15 Februari 1979</t>
  </si>
  <si>
    <t>Kence Jecsen Sumual</t>
  </si>
  <si>
    <t>Tomohon, 9 Juni 1988</t>
  </si>
  <si>
    <t>Victor Lontoh</t>
  </si>
  <si>
    <t>Treman, 11 September 1986</t>
  </si>
  <si>
    <t>Gabriel Lapian</t>
  </si>
  <si>
    <t>Kapoya, 17 Juni 1995</t>
  </si>
  <si>
    <t>Ricky J. Y. Tanda, S.Pd</t>
  </si>
  <si>
    <t>Kumelembuai, 9 April 1988</t>
  </si>
  <si>
    <t>Alta J. Katihokang</t>
  </si>
  <si>
    <t>Teep, 14 Juni 1989</t>
  </si>
  <si>
    <t>Yoan L. Umbas</t>
  </si>
  <si>
    <t>Kawangkoan, 2 November 1989</t>
  </si>
  <si>
    <t>Stevie. Y. Polla</t>
  </si>
  <si>
    <t>Kawangkoan, 2 September 1975</t>
  </si>
  <si>
    <t>Mario Xaverius Kojongian</t>
  </si>
  <si>
    <t>Balikpapan, 22 April 1985</t>
  </si>
  <si>
    <t>Deddy Yulles Sangi</t>
  </si>
  <si>
    <t>Tomohon, 5 Juni 1983</t>
  </si>
  <si>
    <t>Vekky Mawey</t>
  </si>
  <si>
    <t>Tomohon, 7 Juli 1976</t>
  </si>
  <si>
    <t>Yudedi Tatontos</t>
  </si>
  <si>
    <t>Manganitu, 15 Juni 1985</t>
  </si>
  <si>
    <t>Frans D. L. Sigar</t>
  </si>
  <si>
    <t>Manado, 28 Desember 1977</t>
  </si>
  <si>
    <t>Christi Katuuk</t>
  </si>
  <si>
    <t>Manado, 11 Desember 1990</t>
  </si>
  <si>
    <t>Anggie Violeta Rompis</t>
  </si>
  <si>
    <t>Lembean, 26 Agustus 1988</t>
  </si>
  <si>
    <t>Gabriel Lontaan</t>
  </si>
  <si>
    <t>Manado, 5 Februari 1994</t>
  </si>
  <si>
    <t>Natalia Mangempis</t>
  </si>
  <si>
    <t>Manado, 3 Desember 1994</t>
  </si>
  <si>
    <t>Agus Salim</t>
  </si>
  <si>
    <t>Manado, 27 Agustus 1970</t>
  </si>
  <si>
    <t>Rindi A. Timbalao</t>
  </si>
  <si>
    <t>Mantehage, 13 Agustus 1991</t>
  </si>
  <si>
    <t>Yolla Jein Moonik</t>
  </si>
  <si>
    <t>Poopo, 27 Januari 1988</t>
  </si>
  <si>
    <t>Fanjelia Jois Singon</t>
  </si>
  <si>
    <t>Kiawa, 6 Pebruari 1991</t>
  </si>
  <si>
    <t>Heydi Maryuviona Tampi</t>
  </si>
  <si>
    <t>Kiawa, 30 Juni 1991</t>
  </si>
  <si>
    <t>Wisly R. Panombunan</t>
  </si>
  <si>
    <t>Tomohon, 1 Desember 1988</t>
  </si>
  <si>
    <t>Jouke Catrina Tuwaidan</t>
  </si>
  <si>
    <t>Treman, 26 Desember 1967</t>
  </si>
  <si>
    <t>Johanna</t>
  </si>
  <si>
    <t>Jakarta, 26 Pebruari 1973</t>
  </si>
  <si>
    <t>Yuyun</t>
  </si>
  <si>
    <t>Manado, 17 September 1988</t>
  </si>
  <si>
    <t>Fransius Mamangkei</t>
  </si>
  <si>
    <t>Kumelembuai, 12 Agustus 1993</t>
  </si>
  <si>
    <t>Dan Jusuf Wungow</t>
  </si>
  <si>
    <t>Kumelembuai, 20 Februari 1989</t>
  </si>
  <si>
    <t>Runia Rendis Langkai</t>
  </si>
  <si>
    <t>Kumelembuai, 15 Juli 1992</t>
  </si>
  <si>
    <t>Jelmie S. Lumowa</t>
  </si>
  <si>
    <t>Wanga, 12 Januari 1989</t>
  </si>
  <si>
    <t>Jane M. Pantow, S.Pd</t>
  </si>
  <si>
    <t>Manado, 5 Januari 1983</t>
  </si>
  <si>
    <t>Alfa Jobel Liando</t>
  </si>
  <si>
    <t>Kumelembuai, 14 Agustus 1984</t>
  </si>
  <si>
    <t>Novel Mewengkang</t>
  </si>
  <si>
    <t>Jakarta, 10 Desember 1985</t>
  </si>
  <si>
    <t>Herry Max Lumentut</t>
  </si>
  <si>
    <t>Minahasa, 13 Maret 1979</t>
  </si>
  <si>
    <t>Stefanly Mengko</t>
  </si>
  <si>
    <t>Lembean, 18 Juni 1994</t>
  </si>
  <si>
    <t>Windy Lewi Lowing</t>
  </si>
  <si>
    <t>Manado, 24 Januari 1988</t>
  </si>
  <si>
    <t>Arnol Makawiahe</t>
  </si>
  <si>
    <t>Manado, 18 Agustus 1972</t>
  </si>
  <si>
    <t>Feibri Rafli Lamaiga</t>
  </si>
  <si>
    <t>Langowan, 25 Februari 1988</t>
  </si>
  <si>
    <t>Nola Lidya Lumentut</t>
  </si>
  <si>
    <t>Atep, 12 Juni 1984</t>
  </si>
  <si>
    <t>Cliff J.F. Warouw</t>
  </si>
  <si>
    <t>Tomohon, 27 Pebruari 1979</t>
  </si>
  <si>
    <t>Jaga 2 Kel Atep Langowan Selatan Kab. Minahasan Sulut</t>
  </si>
  <si>
    <t>085256863779</t>
  </si>
  <si>
    <t xml:space="preserve">Kerajinan </t>
  </si>
  <si>
    <t xml:space="preserve">Kel. Atep Kec. Langowan Selatan             Kab. Minahasa Sulut </t>
  </si>
  <si>
    <t>085397293553</t>
  </si>
  <si>
    <t>Jasa Air Minum Isi Ulang</t>
  </si>
  <si>
    <t>Treman Kec. Kauditan Kab. Minahasa Utara Sulut</t>
  </si>
  <si>
    <t>085340315086</t>
  </si>
  <si>
    <t>Pembuatan Kue</t>
  </si>
  <si>
    <t>Kel. Atep, Kec. Langowan Selatan</t>
  </si>
  <si>
    <t>Jaga I  Kel. Kumelembuai Kec. Kumelembuai,  Kab. Minahasa Selatan Sulut</t>
  </si>
  <si>
    <t>085340728767</t>
  </si>
  <si>
    <t>Jasa</t>
  </si>
  <si>
    <t>Jaga V Kel Teep, Kec. Amurang Barat Kab.Minahasa Selatan Sulut</t>
  </si>
  <si>
    <t>085256257657</t>
  </si>
  <si>
    <t xml:space="preserve">Uner 1 Link. II </t>
  </si>
  <si>
    <t>085240573579</t>
  </si>
  <si>
    <t>Pangkalan LPG</t>
  </si>
  <si>
    <t>Talikuran Utara Lingk. IV Kel. Talikuran Kec. Kawangkoan Kab. Minahasa Sulut</t>
  </si>
  <si>
    <t>085238316790</t>
  </si>
  <si>
    <t>Pengetikan dan Disain Grafis</t>
  </si>
  <si>
    <t>Woloan Dua, Lingk. XI Kec. Tomohon Barat Kota Tomohon Sulut</t>
  </si>
  <si>
    <t>085298111968</t>
  </si>
  <si>
    <t>Jasa Pendidikan(les Privat)</t>
  </si>
  <si>
    <t>Kolongan Tomohon Lingk. IV Kota Tomohon</t>
  </si>
  <si>
    <t>08539667341</t>
  </si>
  <si>
    <t>Warembungan, Jaga XI Kec. Pineleng, Kab. Minahasa Sulut</t>
  </si>
  <si>
    <t>082347640008</t>
  </si>
  <si>
    <t>Toko Kembang</t>
  </si>
  <si>
    <t>Paal II Kec. Tikala</t>
  </si>
  <si>
    <t>085397933081</t>
  </si>
  <si>
    <t>Kuliner</t>
  </si>
  <si>
    <t>Lingk VI Kel. Malaendeng Kec. Tikala, Manado</t>
  </si>
  <si>
    <t>081315080515</t>
  </si>
  <si>
    <t>Jasa Dekorasi</t>
  </si>
  <si>
    <t>Watudambo II Kec. Kauditan Minahasa Utara</t>
  </si>
  <si>
    <t>085240874766</t>
  </si>
  <si>
    <t>Perikanan</t>
  </si>
  <si>
    <t>085240462447</t>
  </si>
  <si>
    <t>Peternakan</t>
  </si>
  <si>
    <t>Mahakeret Barat, Lingk.I</t>
  </si>
  <si>
    <t>085241883306</t>
  </si>
  <si>
    <t>Boutiqe Online</t>
  </si>
  <si>
    <t>Teling Atas, Lingk.V</t>
  </si>
  <si>
    <t>085256279518</t>
  </si>
  <si>
    <t>Kecantikan</t>
  </si>
  <si>
    <t>Mahakeret Timur</t>
  </si>
  <si>
    <t>081222789644</t>
  </si>
  <si>
    <t>Reparasi kursi</t>
  </si>
  <si>
    <t>Mantehage III, Tinongko, Kec. Wori</t>
  </si>
  <si>
    <t>085280100423</t>
  </si>
  <si>
    <t>Fashion, Pulsa Elektronik</t>
  </si>
  <si>
    <t>Desa Poopo, Kec. Passi Timur, Kab. Bolaang Mongondouw</t>
  </si>
  <si>
    <t>085256828516</t>
  </si>
  <si>
    <t>Industri Kecil/ Pembuatan Batu Bata</t>
  </si>
  <si>
    <t>Kiawa I, Jaga II, Kec. Kawangkoan Utara, Kab. Minahasa Sulut</t>
  </si>
  <si>
    <t>085340282928</t>
  </si>
  <si>
    <t>Percetakan</t>
  </si>
  <si>
    <t xml:space="preserve">Kiawa I Utara, Kec. Kawangkoan Utara </t>
  </si>
  <si>
    <t>087846653690</t>
  </si>
  <si>
    <t>Kiawa I, Jaga III, Kec. Kawangkoan, Kab. Minahasa</t>
  </si>
  <si>
    <t>082347777293</t>
  </si>
  <si>
    <t>Treman, Jaga 2 Kec. Kauditan</t>
  </si>
  <si>
    <t>085244439384</t>
  </si>
  <si>
    <t>Mahakeret Timur Lingk I No.115 Sulut</t>
  </si>
  <si>
    <t>085240885356</t>
  </si>
  <si>
    <t>Membuat pakaian</t>
  </si>
  <si>
    <t xml:space="preserve">Mahakeret Timur Lingk I </t>
  </si>
  <si>
    <t>085340068924</t>
  </si>
  <si>
    <t>Penjual gas</t>
  </si>
  <si>
    <t>Kumelembuai 1, Kec. Kumelembuai, Minahasa Selatan</t>
  </si>
  <si>
    <t>089674921514</t>
  </si>
  <si>
    <t>Pertanian</t>
  </si>
  <si>
    <t>Kumelembuai, Kec. Kumelembuai, Kab. Minahasa Selatan</t>
  </si>
  <si>
    <t>089699105188</t>
  </si>
  <si>
    <t>Kumelembuai Dua, Jaga II, Kec. Kumelembuai, Kab. Minahasa Selatan</t>
  </si>
  <si>
    <t>085256912996</t>
  </si>
  <si>
    <t>Jaga I, Desa Wanga Amongena, Kec. Motoling Timur, Kab. Minahasa Selatan</t>
  </si>
  <si>
    <t>085241290039</t>
  </si>
  <si>
    <t>Jaga III, Desa Wanga Amongena, Kec. Motoling Timur Kab. Minahasa Selatan</t>
  </si>
  <si>
    <t>085240092810</t>
  </si>
  <si>
    <t>Distributor</t>
  </si>
  <si>
    <t>Kumelembuai Atas, Jaga Satu Kec. Kumelembuai, Kab. Minahasa Selatan</t>
  </si>
  <si>
    <t>081356604649</t>
  </si>
  <si>
    <t>Jasa, Foto copy, Percetakan</t>
  </si>
  <si>
    <t>Desa Watudambo II, Kab. Minahasa Utara</t>
  </si>
  <si>
    <t>081245034965</t>
  </si>
  <si>
    <t>Jasa, Wedding Organizer</t>
  </si>
  <si>
    <t>Ranotana Weru, Manado</t>
  </si>
  <si>
    <t>085256918543</t>
  </si>
  <si>
    <t>Otomotif</t>
  </si>
  <si>
    <t>Watudambo, Kec. Kauditan, Kab. Minahasa Utara</t>
  </si>
  <si>
    <t>085397533736</t>
  </si>
  <si>
    <t>Perkebunan</t>
  </si>
  <si>
    <t>Kel. Wanea Kec. Wanea, Lingk. II</t>
  </si>
  <si>
    <t>085240790018</t>
  </si>
  <si>
    <t>Tanjung Batu Lingk. V, Kec. Wanea</t>
  </si>
  <si>
    <t>085256172243</t>
  </si>
  <si>
    <t>Atep, Kec. Langowan Selatan</t>
  </si>
  <si>
    <t>089697963839</t>
  </si>
  <si>
    <t>Dendengan Dalam, Linkg. V, Manado</t>
  </si>
  <si>
    <t>085240704386</t>
  </si>
  <si>
    <t xml:space="preserve">Aer tembaga </t>
  </si>
  <si>
    <t>089698017351</t>
  </si>
  <si>
    <t>Jual pulsa</t>
  </si>
  <si>
    <t>SLTA</t>
  </si>
  <si>
    <t>S1</t>
  </si>
  <si>
    <t>DIII</t>
  </si>
  <si>
    <t xml:space="preserve"> </t>
  </si>
  <si>
    <t>S2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</si>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</sst>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12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Tahoma"/>
      <family val="2"/>
    </font>
    <font>
      <sz val="10"/>
      <name val="Tahoma"/>
      <family val="2"/>
    </font>
    <font>
      <sz val="10"/>
      <name val="Arial Narrow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5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 wrapText="1"/>
    </xf>
    <xf numFmtId="15" fontId="8" fillId="3" borderId="2" xfId="0" applyNumberFormat="1" applyFont="1" applyFill="1" applyBorder="1" applyAlignment="1">
      <alignment horizontal="center" vertical="center" wrapText="1"/>
    </xf>
    <xf numFmtId="0" fontId="9" fillId="0" borderId="2" xfId="0" quotePrefix="1" applyFont="1" applyBorder="1" applyAlignment="1">
      <alignment horizontal="left" vertical="justify" wrapText="1"/>
    </xf>
    <xf numFmtId="0" fontId="9" fillId="0" borderId="2" xfId="0" applyFont="1" applyBorder="1" applyAlignment="1">
      <alignment horizontal="left" vertical="justify" wrapText="1"/>
    </xf>
    <xf numFmtId="15" fontId="10" fillId="3" borderId="2" xfId="0" applyNumberFormat="1" applyFont="1" applyFill="1" applyBorder="1" applyAlignment="1">
      <alignment horizontal="center" vertical="center" wrapText="1"/>
    </xf>
    <xf numFmtId="15" fontId="11" fillId="3" borderId="2" xfId="0" applyNumberFormat="1" applyFont="1" applyFill="1" applyBorder="1" applyAlignment="1">
      <alignment horizontal="center" vertical="center" wrapText="1"/>
    </xf>
    <xf numFmtId="0" fontId="0" fillId="0" borderId="2" xfId="0" quotePrefix="1" applyBorder="1" applyAlignment="1">
      <alignment horizontal="left" vertical="justify" wrapText="1"/>
    </xf>
    <xf numFmtId="0" fontId="0" fillId="0" borderId="2" xfId="0" applyBorder="1" applyAlignment="1">
      <alignment horizontal="left" vertical="justify" wrapText="1"/>
    </xf>
    <xf numFmtId="0" fontId="0" fillId="0" borderId="0" xfId="0" applyAlignment="1">
      <alignment horizontal="center"/>
    </xf>
  </cellXfs>
  <cellStyles count="4">
    <cellStyle name="Normal" xfId="0" builtinId="0"/>
    <cellStyle name="Normal 2 2" xfId="3"/>
    <cellStyle name="Normal 3" xfId="2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5" zoomScaleNormal="75" workbookViewId="0">
      <selection activeCell="R11" sqref="B11:R12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31.7109375" style="1" bestFit="1" customWidth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0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20" t="s">
        <v>26</v>
      </c>
      <c r="O2" s="20" t="s">
        <v>27</v>
      </c>
      <c r="P2" s="30" t="s">
        <v>216</v>
      </c>
      <c r="Q2" s="20">
        <v>34</v>
      </c>
      <c r="R2" s="9" t="str">
        <f>IF(Q2&lt;21,"&lt; 21",IF(Q2&lt;=30,"21 - 30",IF(Q2&lt;=40,"31 - 40",IF(Q2&lt;=50,"41 - 50","&gt; 50" ))))</f>
        <v>31 - 40</v>
      </c>
      <c r="S2" s="10" t="s">
        <v>211</v>
      </c>
      <c r="T2" s="7"/>
      <c r="U2" s="11"/>
      <c r="V2" s="23" t="s">
        <v>106</v>
      </c>
      <c r="W2" s="24" t="s">
        <v>107</v>
      </c>
      <c r="Y2" s="25" t="s">
        <v>108</v>
      </c>
    </row>
    <row r="3" spans="1:25" ht="30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1" t="s">
        <v>28</v>
      </c>
      <c r="O3" s="21" t="s">
        <v>29</v>
      </c>
      <c r="P3" s="30" t="s">
        <v>216</v>
      </c>
      <c r="Q3" s="20">
        <v>25</v>
      </c>
      <c r="R3" s="9" t="str">
        <f t="shared" ref="R3:R41" si="0">IF(Q3&lt;21,"&lt; 21",IF(Q3&lt;=30,"21 - 30",IF(Q3&lt;=40,"31 - 40",IF(Q3&lt;=50,"41 - 50","&gt; 50" ))))</f>
        <v>21 - 30</v>
      </c>
      <c r="S3" s="10" t="s">
        <v>211</v>
      </c>
      <c r="T3" s="7"/>
      <c r="U3" s="11"/>
      <c r="V3" s="23" t="s">
        <v>109</v>
      </c>
      <c r="W3" s="24" t="s">
        <v>110</v>
      </c>
      <c r="Y3" s="25" t="s">
        <v>111</v>
      </c>
    </row>
    <row r="4" spans="1:25" ht="30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1" t="s">
        <v>30</v>
      </c>
      <c r="O4" s="21" t="s">
        <v>31</v>
      </c>
      <c r="P4" s="30" t="s">
        <v>216</v>
      </c>
      <c r="Q4" s="20">
        <v>26</v>
      </c>
      <c r="R4" s="9" t="str">
        <f t="shared" si="0"/>
        <v>21 - 30</v>
      </c>
      <c r="S4" s="15" t="s">
        <v>211</v>
      </c>
      <c r="T4" s="7"/>
      <c r="U4" s="11"/>
      <c r="V4" s="26" t="s">
        <v>112</v>
      </c>
      <c r="W4" s="24" t="s">
        <v>113</v>
      </c>
      <c r="Y4" s="25" t="s">
        <v>114</v>
      </c>
    </row>
    <row r="5" spans="1:25" ht="30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1" t="s">
        <v>32</v>
      </c>
      <c r="O5" s="21" t="s">
        <v>33</v>
      </c>
      <c r="P5" s="30" t="s">
        <v>217</v>
      </c>
      <c r="Q5" s="20">
        <v>18</v>
      </c>
      <c r="R5" s="9" t="str">
        <f t="shared" si="0"/>
        <v>&lt; 21</v>
      </c>
      <c r="S5" s="10" t="s">
        <v>211</v>
      </c>
      <c r="T5" s="7"/>
      <c r="U5" s="11"/>
      <c r="V5" s="26" t="s">
        <v>115</v>
      </c>
      <c r="W5" s="24" t="s">
        <v>113</v>
      </c>
      <c r="Y5" s="25" t="s">
        <v>114</v>
      </c>
    </row>
    <row r="6" spans="1:25" ht="33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1" t="s">
        <v>34</v>
      </c>
      <c r="O6" s="21" t="s">
        <v>35</v>
      </c>
      <c r="P6" s="30" t="s">
        <v>216</v>
      </c>
      <c r="Q6" s="20">
        <v>25</v>
      </c>
      <c r="R6" s="9" t="str">
        <f t="shared" si="0"/>
        <v>21 - 30</v>
      </c>
      <c r="S6" s="15" t="s">
        <v>212</v>
      </c>
      <c r="T6" s="7"/>
      <c r="U6" s="11"/>
      <c r="V6" s="27" t="s">
        <v>116</v>
      </c>
      <c r="W6" s="24" t="s">
        <v>117</v>
      </c>
      <c r="Y6" s="25" t="s">
        <v>118</v>
      </c>
    </row>
    <row r="7" spans="1:25" ht="30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1" t="s">
        <v>36</v>
      </c>
      <c r="O7" s="21" t="s">
        <v>37</v>
      </c>
      <c r="P7" s="30" t="s">
        <v>216</v>
      </c>
      <c r="Q7" s="20">
        <v>23</v>
      </c>
      <c r="R7" s="9" t="str">
        <f t="shared" si="0"/>
        <v>21 - 30</v>
      </c>
      <c r="S7" s="10" t="s">
        <v>211</v>
      </c>
      <c r="T7" s="7"/>
      <c r="U7" s="11"/>
      <c r="V7" s="26" t="s">
        <v>119</v>
      </c>
      <c r="W7" s="28" t="s">
        <v>120</v>
      </c>
      <c r="Y7" s="29" t="s">
        <v>118</v>
      </c>
    </row>
    <row r="8" spans="1:25" ht="30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1" t="s">
        <v>38</v>
      </c>
      <c r="O8" s="21" t="s">
        <v>39</v>
      </c>
      <c r="P8" s="30" t="s">
        <v>216</v>
      </c>
      <c r="Q8" s="20">
        <v>23</v>
      </c>
      <c r="R8" s="9" t="str">
        <f t="shared" si="0"/>
        <v>21 - 30</v>
      </c>
      <c r="S8" s="10" t="s">
        <v>211</v>
      </c>
      <c r="T8" s="7"/>
      <c r="U8" s="11"/>
      <c r="V8" s="26" t="s">
        <v>121</v>
      </c>
      <c r="W8" s="28" t="s">
        <v>122</v>
      </c>
      <c r="Y8" s="29" t="s">
        <v>123</v>
      </c>
    </row>
    <row r="9" spans="1:25" ht="31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1" t="s">
        <v>40</v>
      </c>
      <c r="O9" s="21" t="s">
        <v>41</v>
      </c>
      <c r="P9" s="30" t="s">
        <v>216</v>
      </c>
      <c r="Q9" s="20">
        <v>37</v>
      </c>
      <c r="R9" s="9" t="str">
        <f t="shared" si="0"/>
        <v>31 - 40</v>
      </c>
      <c r="S9" s="10" t="s">
        <v>211</v>
      </c>
      <c r="T9" s="7"/>
      <c r="U9" s="11"/>
      <c r="V9" s="26" t="s">
        <v>124</v>
      </c>
      <c r="W9" s="28" t="s">
        <v>125</v>
      </c>
      <c r="Y9" s="29" t="s">
        <v>126</v>
      </c>
    </row>
    <row r="10" spans="1:25" ht="30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1" t="s">
        <v>42</v>
      </c>
      <c r="O10" s="21" t="s">
        <v>43</v>
      </c>
      <c r="P10" s="30" t="s">
        <v>216</v>
      </c>
      <c r="Q10" s="20">
        <v>28</v>
      </c>
      <c r="R10" s="9" t="str">
        <f t="shared" si="0"/>
        <v>21 - 30</v>
      </c>
      <c r="S10" s="10" t="s">
        <v>211</v>
      </c>
      <c r="T10" s="7"/>
      <c r="U10" s="11"/>
      <c r="V10" s="26" t="s">
        <v>127</v>
      </c>
      <c r="W10" s="28" t="s">
        <v>128</v>
      </c>
      <c r="Y10" s="29" t="s">
        <v>129</v>
      </c>
    </row>
    <row r="11" spans="1:25" ht="30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1" t="s">
        <v>44</v>
      </c>
      <c r="O11" s="21" t="s">
        <v>45</v>
      </c>
      <c r="P11" s="30" t="s">
        <v>216</v>
      </c>
      <c r="Q11" s="20">
        <v>30</v>
      </c>
      <c r="R11" s="9" t="str">
        <f t="shared" si="0"/>
        <v>21 - 30</v>
      </c>
      <c r="S11" s="10" t="s">
        <v>212</v>
      </c>
      <c r="T11" s="7"/>
      <c r="U11" s="11"/>
      <c r="V11" s="26" t="s">
        <v>130</v>
      </c>
      <c r="W11" s="28" t="s">
        <v>131</v>
      </c>
      <c r="Y11" s="29" t="s">
        <v>118</v>
      </c>
    </row>
    <row r="12" spans="1:25" ht="30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1" t="s">
        <v>46</v>
      </c>
      <c r="O12" s="21" t="s">
        <v>47</v>
      </c>
      <c r="P12" s="30" t="s">
        <v>216</v>
      </c>
      <c r="Q12" s="20">
        <v>36</v>
      </c>
      <c r="R12" s="9" t="str">
        <f t="shared" si="0"/>
        <v>31 - 40</v>
      </c>
      <c r="S12" s="10" t="s">
        <v>213</v>
      </c>
      <c r="T12" s="7"/>
      <c r="U12" s="11"/>
      <c r="V12" s="27" t="s">
        <v>132</v>
      </c>
      <c r="W12" s="28" t="s">
        <v>133</v>
      </c>
      <c r="Y12" s="29" t="s">
        <v>134</v>
      </c>
    </row>
    <row r="13" spans="1:25" ht="30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1" t="s">
        <v>48</v>
      </c>
      <c r="O13" s="21" t="s">
        <v>49</v>
      </c>
      <c r="P13" s="30" t="s">
        <v>216</v>
      </c>
      <c r="Q13" s="20">
        <v>27</v>
      </c>
      <c r="R13" s="9" t="str">
        <f t="shared" si="0"/>
        <v>21 - 30</v>
      </c>
      <c r="S13" s="15" t="s">
        <v>212</v>
      </c>
      <c r="T13" s="7"/>
      <c r="U13" s="11"/>
      <c r="V13" s="26" t="s">
        <v>135</v>
      </c>
      <c r="W13" s="28" t="s">
        <v>136</v>
      </c>
      <c r="Y13" s="29" t="s">
        <v>137</v>
      </c>
    </row>
    <row r="14" spans="1:25" ht="30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1" t="s">
        <v>50</v>
      </c>
      <c r="O14" s="21" t="s">
        <v>51</v>
      </c>
      <c r="P14" s="30" t="s">
        <v>216</v>
      </c>
      <c r="Q14" s="20">
        <v>35</v>
      </c>
      <c r="R14" s="9" t="str">
        <f t="shared" si="0"/>
        <v>31 - 40</v>
      </c>
      <c r="S14" s="10" t="s">
        <v>212</v>
      </c>
      <c r="T14" s="7"/>
      <c r="U14" s="11"/>
      <c r="V14" s="26" t="s">
        <v>138</v>
      </c>
      <c r="W14" s="28" t="s">
        <v>139</v>
      </c>
      <c r="Y14" s="29" t="s">
        <v>140</v>
      </c>
    </row>
    <row r="15" spans="1:25" ht="30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1" t="s">
        <v>52</v>
      </c>
      <c r="O15" s="21" t="s">
        <v>53</v>
      </c>
      <c r="P15" s="30" t="s">
        <v>217</v>
      </c>
      <c r="Q15" s="20">
        <f>SUM(2013-1990)</f>
        <v>23</v>
      </c>
      <c r="R15" s="9" t="str">
        <f t="shared" si="0"/>
        <v>21 - 30</v>
      </c>
      <c r="S15" s="10" t="s">
        <v>212</v>
      </c>
      <c r="T15" s="7"/>
      <c r="U15" s="11"/>
      <c r="V15" s="26" t="s">
        <v>141</v>
      </c>
      <c r="W15" s="28" t="s">
        <v>142</v>
      </c>
      <c r="Y15" s="29" t="s">
        <v>143</v>
      </c>
    </row>
    <row r="16" spans="1:25" ht="30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1" t="s">
        <v>54</v>
      </c>
      <c r="O16" s="21" t="s">
        <v>55</v>
      </c>
      <c r="P16" s="30" t="s">
        <v>217</v>
      </c>
      <c r="Q16" s="20">
        <f>SUM(2013-1988)</f>
        <v>25</v>
      </c>
      <c r="R16" s="9" t="str">
        <f t="shared" si="0"/>
        <v>21 - 30</v>
      </c>
      <c r="S16" s="10" t="s">
        <v>212</v>
      </c>
      <c r="T16" s="7"/>
      <c r="U16" s="11"/>
      <c r="V16" s="27" t="s">
        <v>112</v>
      </c>
      <c r="W16" s="28" t="s">
        <v>144</v>
      </c>
      <c r="Y16" s="29" t="s">
        <v>145</v>
      </c>
    </row>
    <row r="17" spans="1:25" ht="30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1" t="s">
        <v>56</v>
      </c>
      <c r="O17" s="21" t="s">
        <v>57</v>
      </c>
      <c r="P17" s="30" t="s">
        <v>217</v>
      </c>
      <c r="Q17" s="20">
        <v>18</v>
      </c>
      <c r="R17" s="9" t="str">
        <f t="shared" si="0"/>
        <v>&lt; 21</v>
      </c>
      <c r="S17" s="10" t="s">
        <v>211</v>
      </c>
      <c r="T17" s="7"/>
      <c r="U17" s="11"/>
      <c r="V17" s="26" t="s">
        <v>146</v>
      </c>
      <c r="W17" s="28" t="s">
        <v>147</v>
      </c>
      <c r="Y17" s="29" t="s">
        <v>148</v>
      </c>
    </row>
    <row r="18" spans="1:25" ht="30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1" t="s">
        <v>58</v>
      </c>
      <c r="O18" s="21" t="s">
        <v>59</v>
      </c>
      <c r="P18" s="30" t="s">
        <v>217</v>
      </c>
      <c r="Q18" s="20">
        <v>18</v>
      </c>
      <c r="R18" s="9" t="str">
        <f t="shared" si="0"/>
        <v>&lt; 21</v>
      </c>
      <c r="S18" s="10" t="s">
        <v>211</v>
      </c>
      <c r="T18" s="7"/>
      <c r="U18" s="11"/>
      <c r="V18" s="26" t="s">
        <v>149</v>
      </c>
      <c r="W18" s="28" t="s">
        <v>150</v>
      </c>
      <c r="Y18" s="29" t="s">
        <v>151</v>
      </c>
    </row>
    <row r="19" spans="1:25" ht="30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1" t="s">
        <v>60</v>
      </c>
      <c r="O19" s="21" t="s">
        <v>61</v>
      </c>
      <c r="P19" s="30" t="s">
        <v>216</v>
      </c>
      <c r="Q19" s="20">
        <f>SUM(2013-1970)</f>
        <v>43</v>
      </c>
      <c r="R19" s="9" t="str">
        <f t="shared" si="0"/>
        <v>41 - 50</v>
      </c>
      <c r="S19" s="10" t="s">
        <v>211</v>
      </c>
      <c r="T19" s="7"/>
      <c r="U19" s="6"/>
      <c r="V19" s="26" t="s">
        <v>152</v>
      </c>
      <c r="W19" s="28" t="s">
        <v>153</v>
      </c>
      <c r="Y19" s="29" t="s">
        <v>154</v>
      </c>
    </row>
    <row r="20" spans="1:25" ht="30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1" t="s">
        <v>62</v>
      </c>
      <c r="O20" s="21" t="s">
        <v>63</v>
      </c>
      <c r="P20" s="30" t="s">
        <v>217</v>
      </c>
      <c r="Q20" s="20">
        <v>21</v>
      </c>
      <c r="R20" s="9" t="str">
        <f t="shared" si="0"/>
        <v>21 - 30</v>
      </c>
      <c r="S20" s="10" t="s">
        <v>211</v>
      </c>
      <c r="T20" s="7"/>
      <c r="U20" s="11"/>
      <c r="V20" s="26" t="s">
        <v>155</v>
      </c>
      <c r="W20" s="28" t="s">
        <v>156</v>
      </c>
      <c r="Y20" s="29" t="s">
        <v>157</v>
      </c>
    </row>
    <row r="21" spans="1:25" ht="30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1" t="s">
        <v>64</v>
      </c>
      <c r="O21" s="21" t="s">
        <v>65</v>
      </c>
      <c r="P21" s="30" t="s">
        <v>217</v>
      </c>
      <c r="Q21" s="20">
        <f>SUM(2013-1988)</f>
        <v>25</v>
      </c>
      <c r="R21" s="9" t="str">
        <f t="shared" si="0"/>
        <v>21 - 30</v>
      </c>
      <c r="S21" s="10" t="s">
        <v>211</v>
      </c>
      <c r="T21" s="7"/>
      <c r="U21" s="6"/>
      <c r="V21" s="26" t="s">
        <v>158</v>
      </c>
      <c r="W21" s="28" t="s">
        <v>159</v>
      </c>
      <c r="Y21" s="29" t="s">
        <v>160</v>
      </c>
    </row>
    <row r="22" spans="1:25" ht="30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1" t="s">
        <v>66</v>
      </c>
      <c r="O22" s="21" t="s">
        <v>67</v>
      </c>
      <c r="P22" s="30" t="s">
        <v>217</v>
      </c>
      <c r="Q22" s="20">
        <v>20</v>
      </c>
      <c r="R22" s="9" t="str">
        <f t="shared" si="0"/>
        <v>&lt; 21</v>
      </c>
      <c r="S22" s="10" t="s">
        <v>212</v>
      </c>
      <c r="T22" s="7"/>
      <c r="U22" s="11"/>
      <c r="V22" s="26" t="s">
        <v>161</v>
      </c>
      <c r="W22" s="28" t="s">
        <v>162</v>
      </c>
      <c r="Y22" s="29" t="s">
        <v>163</v>
      </c>
    </row>
    <row r="23" spans="1:25" ht="30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1" t="s">
        <v>68</v>
      </c>
      <c r="O23" s="21" t="s">
        <v>69</v>
      </c>
      <c r="P23" s="30" t="s">
        <v>217</v>
      </c>
      <c r="Q23" s="20">
        <v>20</v>
      </c>
      <c r="R23" s="9" t="str">
        <f t="shared" si="0"/>
        <v>&lt; 21</v>
      </c>
      <c r="S23" s="10" t="s">
        <v>212</v>
      </c>
      <c r="T23" s="7"/>
      <c r="U23" s="11"/>
      <c r="V23" s="26" t="s">
        <v>164</v>
      </c>
      <c r="W23" s="28" t="s">
        <v>165</v>
      </c>
      <c r="Y23" s="29" t="s">
        <v>163</v>
      </c>
    </row>
    <row r="24" spans="1:25" ht="30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1" t="s">
        <v>70</v>
      </c>
      <c r="O24" s="21" t="s">
        <v>71</v>
      </c>
      <c r="P24" s="30" t="s">
        <v>216</v>
      </c>
      <c r="Q24" s="20">
        <v>25</v>
      </c>
      <c r="R24" s="9" t="str">
        <f t="shared" si="0"/>
        <v>21 - 30</v>
      </c>
      <c r="S24" s="10" t="s">
        <v>212</v>
      </c>
      <c r="T24" s="7"/>
      <c r="U24" s="11"/>
      <c r="V24" s="26" t="s">
        <v>166</v>
      </c>
      <c r="W24" s="28" t="s">
        <v>167</v>
      </c>
      <c r="Y24" s="29" t="s">
        <v>137</v>
      </c>
    </row>
    <row r="25" spans="1:25" ht="30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1" t="s">
        <v>72</v>
      </c>
      <c r="O25" s="21" t="s">
        <v>73</v>
      </c>
      <c r="P25" s="30" t="s">
        <v>217</v>
      </c>
      <c r="Q25" s="20">
        <f>SUM(2013-1967)</f>
        <v>46</v>
      </c>
      <c r="R25" s="9" t="str">
        <f t="shared" si="0"/>
        <v>41 - 50</v>
      </c>
      <c r="S25" s="10" t="s">
        <v>212</v>
      </c>
      <c r="T25" s="7"/>
      <c r="U25" s="6"/>
      <c r="V25" s="26" t="s">
        <v>168</v>
      </c>
      <c r="W25" s="28" t="s">
        <v>169</v>
      </c>
      <c r="Y25" s="29" t="s">
        <v>137</v>
      </c>
    </row>
    <row r="26" spans="1:25" ht="30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1" t="s">
        <v>74</v>
      </c>
      <c r="O26" s="21" t="s">
        <v>75</v>
      </c>
      <c r="P26" s="30" t="s">
        <v>217</v>
      </c>
      <c r="Q26" s="20">
        <f>SUM(2013-1973)</f>
        <v>40</v>
      </c>
      <c r="R26" s="9" t="str">
        <f t="shared" si="0"/>
        <v>31 - 40</v>
      </c>
      <c r="S26" s="10" t="s">
        <v>211</v>
      </c>
      <c r="T26" s="7"/>
      <c r="U26" s="11"/>
      <c r="V26" s="26" t="s">
        <v>170</v>
      </c>
      <c r="W26" s="28" t="s">
        <v>171</v>
      </c>
      <c r="Y26" s="29" t="s">
        <v>172</v>
      </c>
    </row>
    <row r="27" spans="1:25" ht="30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1" t="s">
        <v>76</v>
      </c>
      <c r="O27" s="21" t="s">
        <v>77</v>
      </c>
      <c r="P27" s="30" t="s">
        <v>217</v>
      </c>
      <c r="Q27" s="20">
        <f>SUM(2013-1988)</f>
        <v>25</v>
      </c>
      <c r="R27" s="9" t="str">
        <f t="shared" si="0"/>
        <v>21 - 30</v>
      </c>
      <c r="S27" s="10" t="s">
        <v>214</v>
      </c>
      <c r="T27" s="7"/>
      <c r="U27" s="11"/>
      <c r="V27" s="26" t="s">
        <v>173</v>
      </c>
      <c r="W27" s="28" t="s">
        <v>174</v>
      </c>
      <c r="Y27" s="29" t="s">
        <v>175</v>
      </c>
    </row>
    <row r="28" spans="1:25" ht="30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1" t="s">
        <v>78</v>
      </c>
      <c r="O28" s="21" t="s">
        <v>79</v>
      </c>
      <c r="P28" s="30" t="s">
        <v>216</v>
      </c>
      <c r="Q28" s="20">
        <v>19</v>
      </c>
      <c r="R28" s="9" t="str">
        <f t="shared" si="0"/>
        <v>&lt; 21</v>
      </c>
      <c r="S28" s="10" t="s">
        <v>211</v>
      </c>
      <c r="T28" s="7"/>
      <c r="U28" s="11"/>
      <c r="V28" s="26" t="s">
        <v>176</v>
      </c>
      <c r="W28" s="28" t="s">
        <v>177</v>
      </c>
      <c r="Y28" s="29" t="s">
        <v>178</v>
      </c>
    </row>
    <row r="29" spans="1:25" ht="30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1" t="s">
        <v>80</v>
      </c>
      <c r="O29" s="21" t="s">
        <v>81</v>
      </c>
      <c r="P29" s="30" t="s">
        <v>216</v>
      </c>
      <c r="Q29" s="20">
        <v>24</v>
      </c>
      <c r="R29" s="9" t="str">
        <f t="shared" si="0"/>
        <v>21 - 30</v>
      </c>
      <c r="S29" s="15" t="s">
        <v>211</v>
      </c>
      <c r="T29" s="7"/>
      <c r="U29" s="11"/>
      <c r="V29" s="26" t="s">
        <v>179</v>
      </c>
      <c r="W29" s="28" t="s">
        <v>180</v>
      </c>
      <c r="Y29" s="29" t="s">
        <v>145</v>
      </c>
    </row>
    <row r="30" spans="1:25" ht="31.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1" t="s">
        <v>82</v>
      </c>
      <c r="O30" s="21" t="s">
        <v>83</v>
      </c>
      <c r="P30" s="30" t="s">
        <v>216</v>
      </c>
      <c r="Q30" s="20">
        <v>20</v>
      </c>
      <c r="R30" s="9" t="str">
        <f t="shared" si="0"/>
        <v>&lt; 21</v>
      </c>
      <c r="S30" s="10" t="s">
        <v>211</v>
      </c>
      <c r="T30" s="7"/>
      <c r="U30" s="11"/>
      <c r="V30" s="26" t="s">
        <v>181</v>
      </c>
      <c r="W30" s="28" t="s">
        <v>182</v>
      </c>
      <c r="Y30" s="29" t="s">
        <v>145</v>
      </c>
    </row>
    <row r="31" spans="1:25" ht="33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1" t="s">
        <v>84</v>
      </c>
      <c r="O31" s="21" t="s">
        <v>85</v>
      </c>
      <c r="P31" s="30" t="s">
        <v>217</v>
      </c>
      <c r="Q31" s="20">
        <v>24</v>
      </c>
      <c r="R31" s="9" t="str">
        <f t="shared" si="0"/>
        <v>21 - 30</v>
      </c>
      <c r="S31" s="15" t="s">
        <v>215</v>
      </c>
      <c r="T31" s="7"/>
      <c r="U31" s="11"/>
      <c r="V31" s="27" t="s">
        <v>183</v>
      </c>
      <c r="W31" s="28" t="s">
        <v>184</v>
      </c>
      <c r="Y31" s="29" t="s">
        <v>178</v>
      </c>
    </row>
    <row r="32" spans="1:25" ht="33" x14ac:dyDescent="0.25">
      <c r="A32" s="18"/>
      <c r="B32" s="18"/>
      <c r="C32" s="3">
        <v>0</v>
      </c>
      <c r="D32" s="18"/>
      <c r="E32" s="18"/>
      <c r="F32" s="18"/>
      <c r="G32" s="3" t="s">
        <v>25</v>
      </c>
      <c r="H32" s="18"/>
      <c r="I32" s="3" t="s">
        <v>25</v>
      </c>
      <c r="J32" s="18"/>
      <c r="K32" s="18"/>
      <c r="L32" s="18"/>
      <c r="M32" s="21" t="s">
        <v>86</v>
      </c>
      <c r="O32" s="21" t="s">
        <v>87</v>
      </c>
      <c r="P32" s="30" t="s">
        <v>217</v>
      </c>
      <c r="Q32" s="20">
        <v>30</v>
      </c>
      <c r="R32" s="9" t="str">
        <f t="shared" si="0"/>
        <v>21 - 30</v>
      </c>
      <c r="S32" s="15" t="s">
        <v>212</v>
      </c>
      <c r="T32" s="7"/>
      <c r="U32" s="11"/>
      <c r="V32" s="27" t="s">
        <v>185</v>
      </c>
      <c r="W32" s="28" t="s">
        <v>186</v>
      </c>
      <c r="Y32" s="29" t="s">
        <v>187</v>
      </c>
    </row>
    <row r="33" spans="1:25" ht="31.5" x14ac:dyDescent="0.25">
      <c r="A33" s="18"/>
      <c r="B33" s="18"/>
      <c r="C33" s="3">
        <v>0</v>
      </c>
      <c r="D33" s="18"/>
      <c r="E33" s="18"/>
      <c r="F33" s="18"/>
      <c r="G33" s="3" t="s">
        <v>25</v>
      </c>
      <c r="H33" s="18"/>
      <c r="I33" s="3" t="s">
        <v>25</v>
      </c>
      <c r="J33" s="18"/>
      <c r="K33" s="18"/>
      <c r="L33" s="18"/>
      <c r="M33" s="21" t="s">
        <v>88</v>
      </c>
      <c r="O33" s="21" t="s">
        <v>89</v>
      </c>
      <c r="P33" s="30" t="s">
        <v>216</v>
      </c>
      <c r="Q33" s="20">
        <v>29</v>
      </c>
      <c r="R33" s="9" t="str">
        <f t="shared" si="0"/>
        <v>21 - 30</v>
      </c>
      <c r="S33" s="15" t="s">
        <v>211</v>
      </c>
      <c r="T33" s="7"/>
      <c r="U33" s="11"/>
      <c r="V33" s="26" t="s">
        <v>188</v>
      </c>
      <c r="W33" s="28" t="s">
        <v>189</v>
      </c>
      <c r="Y33" s="29" t="s">
        <v>190</v>
      </c>
    </row>
    <row r="34" spans="1:25" ht="30" x14ac:dyDescent="0.25">
      <c r="A34" s="18"/>
      <c r="B34" s="18"/>
      <c r="C34" s="3">
        <v>0</v>
      </c>
      <c r="D34" s="18"/>
      <c r="E34" s="18"/>
      <c r="F34" s="18"/>
      <c r="G34" s="3" t="s">
        <v>25</v>
      </c>
      <c r="H34" s="18"/>
      <c r="I34" s="3" t="s">
        <v>25</v>
      </c>
      <c r="J34" s="18"/>
      <c r="K34" s="18"/>
      <c r="L34" s="18"/>
      <c r="M34" s="21" t="s">
        <v>90</v>
      </c>
      <c r="O34" s="21" t="s">
        <v>91</v>
      </c>
      <c r="P34" s="30" t="s">
        <v>216</v>
      </c>
      <c r="Q34" s="20">
        <v>28</v>
      </c>
      <c r="R34" s="9" t="str">
        <f t="shared" si="0"/>
        <v>21 - 30</v>
      </c>
      <c r="S34" s="15" t="s">
        <v>211</v>
      </c>
      <c r="T34" s="7"/>
      <c r="U34" s="11"/>
      <c r="V34" s="26" t="s">
        <v>191</v>
      </c>
      <c r="W34" s="28" t="s">
        <v>192</v>
      </c>
      <c r="Y34" s="29" t="s">
        <v>193</v>
      </c>
    </row>
    <row r="35" spans="1:25" ht="30" x14ac:dyDescent="0.25">
      <c r="A35" s="18"/>
      <c r="B35" s="18"/>
      <c r="C35" s="3">
        <v>0</v>
      </c>
      <c r="D35" s="18"/>
      <c r="E35" s="18"/>
      <c r="F35" s="18"/>
      <c r="G35" s="3" t="s">
        <v>25</v>
      </c>
      <c r="H35" s="18"/>
      <c r="I35" s="3" t="s">
        <v>25</v>
      </c>
      <c r="J35" s="18"/>
      <c r="K35" s="18"/>
      <c r="L35" s="18"/>
      <c r="M35" s="22" t="s">
        <v>92</v>
      </c>
      <c r="O35" s="22" t="s">
        <v>93</v>
      </c>
      <c r="P35" s="30" t="s">
        <v>216</v>
      </c>
      <c r="Q35" s="20">
        <v>34</v>
      </c>
      <c r="R35" s="9" t="str">
        <f t="shared" si="0"/>
        <v>31 - 40</v>
      </c>
      <c r="S35" s="15" t="s">
        <v>211</v>
      </c>
      <c r="T35" s="7"/>
      <c r="U35" s="11"/>
      <c r="V35" s="27" t="s">
        <v>194</v>
      </c>
      <c r="W35" s="28" t="s">
        <v>195</v>
      </c>
      <c r="Y35" s="29" t="s">
        <v>196</v>
      </c>
    </row>
    <row r="36" spans="1:25" ht="30" x14ac:dyDescent="0.25">
      <c r="A36" s="18"/>
      <c r="B36" s="18"/>
      <c r="C36" s="3">
        <v>0</v>
      </c>
      <c r="D36" s="18"/>
      <c r="E36" s="18"/>
      <c r="F36" s="18"/>
      <c r="G36" s="3" t="s">
        <v>25</v>
      </c>
      <c r="H36" s="18"/>
      <c r="I36" s="3" t="s">
        <v>25</v>
      </c>
      <c r="J36" s="18"/>
      <c r="K36" s="18"/>
      <c r="L36" s="18"/>
      <c r="M36" s="21" t="s">
        <v>94</v>
      </c>
      <c r="O36" s="21" t="s">
        <v>95</v>
      </c>
      <c r="P36" s="30" t="s">
        <v>216</v>
      </c>
      <c r="Q36" s="20">
        <v>18</v>
      </c>
      <c r="R36" s="9" t="str">
        <f t="shared" si="0"/>
        <v>&lt; 21</v>
      </c>
      <c r="S36" s="15" t="s">
        <v>211</v>
      </c>
      <c r="T36" s="7"/>
      <c r="U36" s="11"/>
      <c r="V36" s="26" t="s">
        <v>197</v>
      </c>
      <c r="W36" s="28" t="s">
        <v>198</v>
      </c>
      <c r="Y36" s="29" t="s">
        <v>199</v>
      </c>
    </row>
    <row r="37" spans="1:25" ht="30" x14ac:dyDescent="0.25">
      <c r="A37" s="18"/>
      <c r="B37" s="18"/>
      <c r="C37" s="3">
        <v>0</v>
      </c>
      <c r="D37" s="18"/>
      <c r="E37" s="18"/>
      <c r="F37" s="18"/>
      <c r="G37" s="3" t="s">
        <v>25</v>
      </c>
      <c r="H37" s="18"/>
      <c r="I37" s="3" t="s">
        <v>25</v>
      </c>
      <c r="J37" s="18"/>
      <c r="K37" s="18"/>
      <c r="L37" s="18"/>
      <c r="M37" s="21" t="s">
        <v>96</v>
      </c>
      <c r="O37" s="21" t="s">
        <v>97</v>
      </c>
      <c r="P37" s="30" t="s">
        <v>216</v>
      </c>
      <c r="Q37" s="20">
        <v>25</v>
      </c>
      <c r="R37" s="9" t="str">
        <f t="shared" si="0"/>
        <v>21 - 30</v>
      </c>
      <c r="S37" s="15" t="s">
        <v>212</v>
      </c>
      <c r="T37" s="7"/>
      <c r="U37" s="11"/>
      <c r="V37" s="27" t="s">
        <v>200</v>
      </c>
      <c r="W37" s="28" t="s">
        <v>201</v>
      </c>
      <c r="Y37" s="29" t="s">
        <v>118</v>
      </c>
    </row>
    <row r="38" spans="1:25" ht="30" x14ac:dyDescent="0.25">
      <c r="A38" s="18"/>
      <c r="B38" s="18"/>
      <c r="C38" s="3">
        <v>0</v>
      </c>
      <c r="D38" s="18"/>
      <c r="E38" s="18"/>
      <c r="F38" s="18"/>
      <c r="G38" s="3" t="s">
        <v>25</v>
      </c>
      <c r="H38" s="18"/>
      <c r="I38" s="3" t="s">
        <v>25</v>
      </c>
      <c r="J38" s="18"/>
      <c r="K38" s="18"/>
      <c r="L38" s="18"/>
      <c r="M38" s="21" t="s">
        <v>98</v>
      </c>
      <c r="O38" s="21" t="s">
        <v>99</v>
      </c>
      <c r="P38" s="30" t="s">
        <v>216</v>
      </c>
      <c r="Q38" s="20">
        <v>41</v>
      </c>
      <c r="R38" s="9" t="str">
        <f t="shared" si="0"/>
        <v>41 - 50</v>
      </c>
      <c r="S38" s="15" t="s">
        <v>211</v>
      </c>
      <c r="T38" s="7"/>
      <c r="U38" s="11"/>
      <c r="V38" s="26" t="s">
        <v>202</v>
      </c>
      <c r="W38" s="28" t="s">
        <v>203</v>
      </c>
      <c r="Y38" s="29" t="s">
        <v>118</v>
      </c>
    </row>
    <row r="39" spans="1:25" ht="30" x14ac:dyDescent="0.25">
      <c r="A39" s="18"/>
      <c r="B39" s="18"/>
      <c r="C39" s="3">
        <v>0</v>
      </c>
      <c r="D39" s="18"/>
      <c r="E39" s="18"/>
      <c r="F39" s="18"/>
      <c r="G39" s="3" t="s">
        <v>25</v>
      </c>
      <c r="H39" s="18"/>
      <c r="I39" s="3" t="s">
        <v>25</v>
      </c>
      <c r="J39" s="18"/>
      <c r="K39" s="18"/>
      <c r="L39" s="18"/>
      <c r="M39" s="21" t="s">
        <v>100</v>
      </c>
      <c r="O39" s="21" t="s">
        <v>101</v>
      </c>
      <c r="P39" s="30" t="s">
        <v>216</v>
      </c>
      <c r="Q39" s="20">
        <v>25</v>
      </c>
      <c r="R39" s="9" t="str">
        <f t="shared" si="0"/>
        <v>21 - 30</v>
      </c>
      <c r="S39" s="15" t="s">
        <v>211</v>
      </c>
      <c r="T39" s="7"/>
      <c r="U39" s="11"/>
      <c r="V39" s="26" t="s">
        <v>204</v>
      </c>
      <c r="W39" s="28" t="s">
        <v>205</v>
      </c>
      <c r="Y39" s="29" t="s">
        <v>137</v>
      </c>
    </row>
    <row r="40" spans="1:25" ht="30" x14ac:dyDescent="0.25">
      <c r="A40" s="18"/>
      <c r="B40" s="18"/>
      <c r="C40" s="3">
        <v>0</v>
      </c>
      <c r="D40" s="18"/>
      <c r="E40" s="18"/>
      <c r="F40" s="18"/>
      <c r="G40" s="3" t="s">
        <v>25</v>
      </c>
      <c r="H40" s="18"/>
      <c r="I40" s="3" t="s">
        <v>25</v>
      </c>
      <c r="J40" s="18"/>
      <c r="K40" s="18"/>
      <c r="L40" s="18"/>
      <c r="M40" s="21" t="s">
        <v>102</v>
      </c>
      <c r="O40" s="21" t="s">
        <v>103</v>
      </c>
      <c r="P40" s="30" t="s">
        <v>217</v>
      </c>
      <c r="Q40" s="20">
        <v>29</v>
      </c>
      <c r="R40" s="9" t="str">
        <f t="shared" si="0"/>
        <v>21 - 30</v>
      </c>
      <c r="S40" s="15" t="s">
        <v>211</v>
      </c>
      <c r="T40" s="7"/>
      <c r="U40" s="11"/>
      <c r="V40" s="26" t="s">
        <v>206</v>
      </c>
      <c r="W40" s="28" t="s">
        <v>207</v>
      </c>
      <c r="Y40" s="29" t="s">
        <v>137</v>
      </c>
    </row>
    <row r="41" spans="1:25" ht="30" x14ac:dyDescent="0.25">
      <c r="A41" s="18"/>
      <c r="B41" s="18"/>
      <c r="C41" s="3">
        <v>0</v>
      </c>
      <c r="D41" s="18"/>
      <c r="E41" s="18"/>
      <c r="F41" s="18"/>
      <c r="G41" s="3" t="s">
        <v>25</v>
      </c>
      <c r="H41" s="18"/>
      <c r="I41" s="3" t="s">
        <v>25</v>
      </c>
      <c r="J41" s="18"/>
      <c r="K41" s="18"/>
      <c r="L41" s="18"/>
      <c r="M41" s="21" t="s">
        <v>104</v>
      </c>
      <c r="O41" s="21" t="s">
        <v>105</v>
      </c>
      <c r="P41" s="30" t="s">
        <v>216</v>
      </c>
      <c r="Q41" s="20">
        <f>SUM(2013-1979)</f>
        <v>34</v>
      </c>
      <c r="R41" s="9" t="str">
        <f t="shared" si="0"/>
        <v>31 - 40</v>
      </c>
      <c r="S41" s="15" t="s">
        <v>213</v>
      </c>
      <c r="T41" s="7"/>
      <c r="U41" s="11"/>
      <c r="V41" s="26" t="s">
        <v>208</v>
      </c>
      <c r="W41" s="28" t="s">
        <v>209</v>
      </c>
      <c r="Y41" s="29" t="s">
        <v>210</v>
      </c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18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18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18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18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18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18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18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18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18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18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18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18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18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18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18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18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18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18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18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18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2016-10-05T14:11:35Z</dcterms:modified>
  <dc:language>en-US</dc:language>
</cp:coreProperties>
</file>