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</calcChain>
</file>

<file path=xl/sharedStrings.xml><?xml version="1.0" encoding="utf-8"?>
<sst xmlns="http://schemas.openxmlformats.org/spreadsheetml/2006/main" count="325" uniqueCount="165">
  <si>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</si>
  <si>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</si>
  <si>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</si>
  <si>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</si>
  <si>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</si>
  <si>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</si>
  <si>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</si>
  <si>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</si>
  <si>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</si>
  <si>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</si>
  <si>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</si>
  <si>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</si>
  <si>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</si>
  <si>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</si>
  <si>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</si>
  <si>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</si>
  <si>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</si>
  <si>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</si>
  <si>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</si>
  <si>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</si>
  <si>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</si>
  <si>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</si>
  <si>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</si>
  <si>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</si>
  <si>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</si>
  <si>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</si>
  <si>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Dra. Hj. Suryani Momon</t>
  </si>
  <si>
    <t>Tonasa, 24 Jul 1964</t>
  </si>
  <si>
    <t>S2</t>
  </si>
  <si>
    <t>Islam</t>
  </si>
  <si>
    <t>KPN Harapan</t>
  </si>
  <si>
    <t>BTN Samalewa Blok B3/6 Bungoro Pangkep</t>
  </si>
  <si>
    <t>081242732961</t>
  </si>
  <si>
    <t>A. Firdania SE, M.Pd</t>
  </si>
  <si>
    <t>U Pandang, 4 Sep 1963</t>
  </si>
  <si>
    <t>-</t>
  </si>
  <si>
    <t>BTN Minasa Upa Blok B6/7</t>
  </si>
  <si>
    <t>085299144215</t>
  </si>
  <si>
    <t>Darmiati, S.Pd</t>
  </si>
  <si>
    <t>Gowa, 19 Apr 1971</t>
  </si>
  <si>
    <t>S1</t>
  </si>
  <si>
    <t>KPN SMKN 8 Makassar</t>
  </si>
  <si>
    <t>Manyampa Bontola Palangga Gowa</t>
  </si>
  <si>
    <t>082191787343</t>
  </si>
  <si>
    <t>Drs. Baso Daeng, MM</t>
  </si>
  <si>
    <t>Selayar, 8 Mar 1967</t>
  </si>
  <si>
    <t>“Sukma” SMKN 7 Makassar</t>
  </si>
  <si>
    <t>BTN Jenetalassa Blok C3/2 Gowa</t>
  </si>
  <si>
    <t>081241649905</t>
  </si>
  <si>
    <t>Wira Atmawati, S.Farm</t>
  </si>
  <si>
    <t>U Pandang, 3 Mei 1985</t>
  </si>
  <si>
    <t>Prima mandiri</t>
  </si>
  <si>
    <t>Jl. Syekh Yusuf I No 40</t>
  </si>
  <si>
    <t>085210560516</t>
  </si>
  <si>
    <t>Azi Abidin BA, S.Sos</t>
  </si>
  <si>
    <t>Pol-Mas, 10 Nop 1955</t>
  </si>
  <si>
    <t>Sejahtera</t>
  </si>
  <si>
    <t xml:space="preserve">Komp BTN Dwi Dharma Blok A7 No 3 </t>
  </si>
  <si>
    <t>081343764855</t>
  </si>
  <si>
    <t>Emmy Saelan, S.Pd</t>
  </si>
  <si>
    <t>Bone, 6 Nop 1971</t>
  </si>
  <si>
    <t>SMK Kebangsaan Indonesia Maros</t>
  </si>
  <si>
    <t>BTN Istiqomah Lestari Blok M 49/15 B</t>
  </si>
  <si>
    <t>085299479756</t>
  </si>
  <si>
    <t>Hj. Sitti Nurraya, S.Pd, MM</t>
  </si>
  <si>
    <t>Pangkep,  31 Des 1959</t>
  </si>
  <si>
    <t>Koperasi Mamminasata</t>
  </si>
  <si>
    <t>Jl. Penghibur Pangkep</t>
  </si>
  <si>
    <t>085299923324</t>
  </si>
  <si>
    <t>Yunita Iriani. MS, S.Pd</t>
  </si>
  <si>
    <t>U Pandang, 1 Jun 1988</t>
  </si>
  <si>
    <t>Koperasi Sehati</t>
  </si>
  <si>
    <t>Camba-Camba Desa Pa Batangan Takalar</t>
  </si>
  <si>
    <t>082188072344</t>
  </si>
  <si>
    <t>Inahidah, SE</t>
  </si>
  <si>
    <t>Bima, 26 Jun 1976</t>
  </si>
  <si>
    <t>Megega Rezky</t>
  </si>
  <si>
    <t>Jl. Urip Sumoharjo No. 39</t>
  </si>
  <si>
    <t>085342231232</t>
  </si>
  <si>
    <t>Lisa Said, S.Pd, M.Pd</t>
  </si>
  <si>
    <t>Maros, 24 Nop 1980</t>
  </si>
  <si>
    <t>Koperasi Karya jaya SMKN I Lau Maros</t>
  </si>
  <si>
    <t>Perum Griya Mandiri Blok A No.2</t>
  </si>
  <si>
    <t>085255145699</t>
  </si>
  <si>
    <t>Dra. Hj. Djamilah. W</t>
  </si>
  <si>
    <t>Pare-Pare, 12 Sep 1959</t>
  </si>
  <si>
    <t>SMK Nasional</t>
  </si>
  <si>
    <t>Komplek Balitkanta Blok D 2 Maros</t>
  </si>
  <si>
    <t>082193223259</t>
  </si>
  <si>
    <t>Drs. Achmad</t>
  </si>
  <si>
    <t>U Pandang, 20 Mar 1970</t>
  </si>
  <si>
    <t>Jl. Pramuka Pattolosang Bajeng Gowa</t>
  </si>
  <si>
    <t>081342356566</t>
  </si>
  <si>
    <t>Drs. H Sudarman Saleh</t>
  </si>
  <si>
    <t>Makassar, 31 Des 1962</t>
  </si>
  <si>
    <t>Kelurahan Bontonompo Kab Gowa</t>
  </si>
  <si>
    <t>081354751375</t>
  </si>
  <si>
    <t>Dra. Waode St. Nuriati</t>
  </si>
  <si>
    <t>Raha, 17 Apr 1956</t>
  </si>
  <si>
    <t>BTN Sinar Bombong Blok A No 3 Limbung</t>
  </si>
  <si>
    <t>085242794208</t>
  </si>
  <si>
    <t>Sitti Aminah, SE</t>
  </si>
  <si>
    <t>Soppeng, 17 Jan 1974</t>
  </si>
  <si>
    <t>Sejahtera trisakti</t>
  </si>
  <si>
    <t>BTN Minasa Upa Blok E3/15</t>
  </si>
  <si>
    <t>085397187113</t>
  </si>
  <si>
    <t>Drs. H Abu</t>
  </si>
  <si>
    <t>Sadipe, 31 Des 1959</t>
  </si>
  <si>
    <t>Jl. Selayar 2 Blok M 282 Perumnas</t>
  </si>
  <si>
    <t>081241060416</t>
  </si>
  <si>
    <t>Drs. Basri</t>
  </si>
  <si>
    <t>U Pandang, 7 Agt 1962</t>
  </si>
  <si>
    <t>Jl. A.P Pettarani V No 10 Makassar</t>
  </si>
  <si>
    <t>081241076340</t>
  </si>
  <si>
    <t>Drs. Baharuddin Lallo</t>
  </si>
  <si>
    <t>U Pandang, 26 Mar 1962</t>
  </si>
  <si>
    <t>Perum Berlian Permai D2 /10</t>
  </si>
  <si>
    <t>081343712567</t>
  </si>
  <si>
    <t>Amir, S.Pd, M.Si</t>
  </si>
  <si>
    <t>Kopkar Mekar Jaya</t>
  </si>
  <si>
    <t>Jl. Goa Nia No 13 Sudiang Makassar</t>
  </si>
  <si>
    <t>085298017826</t>
  </si>
  <si>
    <t>Sitti Hasnah, SE</t>
  </si>
  <si>
    <t>Bonto Boddiam,4 Des 1971</t>
  </si>
  <si>
    <t>BTN Bumi Palangga mas 1 Blok E 4 No 21</t>
  </si>
  <si>
    <t>081354827640</t>
  </si>
  <si>
    <t>Indrawati, S.Pd, M.Pd</t>
  </si>
  <si>
    <t>Kpg. Baru, 25 Jan 1978</t>
  </si>
  <si>
    <t>KPH Sejahtera</t>
  </si>
  <si>
    <t>Kampung Jangka Palangga Kab Gowa</t>
  </si>
  <si>
    <t>081343750418</t>
  </si>
  <si>
    <t>Dra. Asmaul Husna R, M.Pd</t>
  </si>
  <si>
    <t>U Pandang, 8 Jul 1969</t>
  </si>
  <si>
    <t>KPN Gurita Sejahtera</t>
  </si>
  <si>
    <t>Jl. Muh Jufri No 14 Rt 08/115</t>
  </si>
  <si>
    <t>085242527572</t>
  </si>
  <si>
    <t>Abdul Gaffar, S.Ag</t>
  </si>
  <si>
    <t>Banyuanyara, 17 Sep 1971</t>
  </si>
  <si>
    <t>Mekar Sari</t>
  </si>
  <si>
    <t>Banyuanyara Sanrobone Takallar</t>
  </si>
  <si>
    <t>085239625007</t>
  </si>
  <si>
    <t>Drs. Abdul Rahman</t>
  </si>
  <si>
    <t>Lingk. Bira, 12 Mei 1966</t>
  </si>
  <si>
    <t>Jl. Salodong Makassar</t>
  </si>
  <si>
    <t>Drs. Muh. Iqbal Madi</t>
  </si>
  <si>
    <t>Wonomulyo, 26 Apr 1956</t>
  </si>
  <si>
    <t>Jl. Sultan Alaudin Lr Salemba No 12 Mks</t>
  </si>
  <si>
    <t>085298911441</t>
  </si>
  <si>
    <t>Ismaniar, SE</t>
  </si>
  <si>
    <t>Mamuju, 7 Peb 1977</t>
  </si>
  <si>
    <t>Perumahan Griya Riskita Blok D 12 A</t>
  </si>
  <si>
    <t>085240871038</t>
  </si>
  <si>
    <t>Aswar, S.pd</t>
  </si>
  <si>
    <t>U Pandang, 8 Nop 1981</t>
  </si>
  <si>
    <t>Jl. Flamboyan No 15 Pangkajene</t>
  </si>
  <si>
    <t>081342040515</t>
  </si>
  <si>
    <t>Hasanuddin Laebu, S.Pd</t>
  </si>
  <si>
    <t>Maroanging, 18 Jan1981</t>
  </si>
  <si>
    <t>Koperasi Siswa Teladan</t>
  </si>
  <si>
    <t>081242324007</t>
  </si>
  <si>
    <t>Nur Asiah, S.Pd</t>
  </si>
  <si>
    <t>Takalar, 21 Jan 1978</t>
  </si>
  <si>
    <t>Jl. Palekko Kab Takalar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</si>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</sst>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1" xfId="3" applyBorder="1" applyAlignment="1">
      <alignment vertical="center"/>
    </xf>
    <xf numFmtId="0" fontId="11" fillId="0" borderId="0" xfId="0" applyFont="1" applyAlignment="1">
      <alignment vertical="top"/>
    </xf>
    <xf numFmtId="0" fontId="0" fillId="0" borderId="1" xfId="0" applyBorder="1"/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177" fontId="11" fillId="0" borderId="1" xfId="0" applyNumberFormat="1" applyFont="1" applyBorder="1" applyAlignment="1">
      <alignment horizontal="justify" vertical="top" wrapText="1"/>
    </xf>
    <xf numFmtId="0" fontId="1" fillId="0" borderId="1" xfId="3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center" vertical="center" wrapText="1"/>
    </xf>
    <xf numFmtId="49" fontId="3" fillId="0" borderId="1" xfId="8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12" fillId="0" borderId="1" xfId="8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3" fillId="0" borderId="1" xfId="8" applyNumberFormat="1" applyFont="1" applyBorder="1" applyAlignment="1" applyProtection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8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left" vertical="center" wrapText="1"/>
    </xf>
    <xf numFmtId="0" fontId="9" fillId="0" borderId="2" xfId="0" applyFont="1" applyBorder="1"/>
    <xf numFmtId="0" fontId="9" fillId="0" borderId="0" xfId="0" applyFont="1" applyAlignment="1"/>
    <xf numFmtId="0" fontId="1" fillId="0" borderId="3" xfId="3" applyBorder="1" applyAlignment="1">
      <alignment vertical="center" wrapText="1"/>
    </xf>
  </cellXfs>
  <cellStyles count="10">
    <cellStyle name="Hyperlink 2" xfId="9"/>
    <cellStyle name="Hyperlink 3" xfId="8"/>
    <cellStyle name="Normal" xfId="0" builtinId="0"/>
    <cellStyle name="Normal 2" xfId="4"/>
    <cellStyle name="Normal 3" xfId="5"/>
    <cellStyle name="Normal 4" xfId="3"/>
    <cellStyle name="Normal 5" xfId="2"/>
    <cellStyle name="Normal 6" xfId="6"/>
    <cellStyle name="Normal 7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H13" zoomScale="75" zoomScaleSheetLayoutView="100" workbookViewId="0">
      <pane activePane="bottomRight" state="frozen"/>
      <selection activeCell="P1" sqref="P1:P65536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26.42578125" style="3" bestFit="1" customWidth="1"/>
    <col min="14" max="14" width="9" style="2" customWidth="1"/>
    <col min="15" max="15" width="29" style="3" customWidth="1"/>
    <col min="16" max="16" width="17.140625" style="2" bestFit="1" customWidth="1"/>
    <col min="17" max="17" width="7.5703125" style="2" customWidth="1"/>
    <col min="18" max="18" width="15" style="2" customWidth="1"/>
    <col min="19" max="19" width="23.140625" style="4" customWidth="1"/>
    <col min="20" max="20" width="8.85546875" style="2" customWidth="1"/>
    <col min="21" max="21" width="32.140625" style="2" customWidth="1"/>
    <col min="22" max="22" width="40.140625" style="2" customWidth="1"/>
    <col min="23" max="23" width="15.42578125" style="2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7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2" t="s">
        <v>24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 s="11"/>
      <c r="O2" s="12" t="s">
        <v>27</v>
      </c>
      <c r="P2" s="13" t="s">
        <v>163</v>
      </c>
      <c r="Q2" s="18">
        <f t="shared" ref="Q2:Q31" si="0">2011-VALUE(RIGHT(O2,4))</f>
        <v>47</v>
      </c>
      <c r="R2" s="11" t="str">
        <f t="shared" ref="R2:R31" si="1">IF(Q2&lt;21,"&lt; 21",IF(Q2&lt;=30,"21 - 30",IF(Q2&lt;=40,"31 - 40",IF(Q2&lt;=50,"41 - 50","&gt; 50"))))</f>
        <v>41 - 50</v>
      </c>
      <c r="S2" s="13" t="s">
        <v>28</v>
      </c>
      <c r="T2" s="13" t="s">
        <v>29</v>
      </c>
      <c r="U2" s="12" t="s">
        <v>30</v>
      </c>
      <c r="V2" s="12" t="s">
        <v>31</v>
      </c>
      <c r="W2" s="19" t="s">
        <v>32</v>
      </c>
      <c r="X2" s="20"/>
      <c r="Y2" s="34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4" t="s">
        <v>33</v>
      </c>
      <c r="N3" s="11"/>
      <c r="O3" s="12" t="s">
        <v>34</v>
      </c>
      <c r="P3" s="13" t="s">
        <v>163</v>
      </c>
      <c r="Q3" s="18">
        <f t="shared" si="0"/>
        <v>48</v>
      </c>
      <c r="R3" s="11" t="str">
        <f t="shared" si="1"/>
        <v>41 - 50</v>
      </c>
      <c r="S3" s="13" t="s">
        <v>28</v>
      </c>
      <c r="T3" s="13" t="s">
        <v>29</v>
      </c>
      <c r="U3" s="12" t="s">
        <v>35</v>
      </c>
      <c r="V3" s="12" t="s">
        <v>36</v>
      </c>
      <c r="W3" s="19" t="s">
        <v>37</v>
      </c>
      <c r="X3" s="21"/>
      <c r="Y3" s="34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4" t="s">
        <v>38</v>
      </c>
      <c r="N4" s="11"/>
      <c r="O4" s="12" t="s">
        <v>39</v>
      </c>
      <c r="P4" s="13" t="s">
        <v>163</v>
      </c>
      <c r="Q4" s="18">
        <f t="shared" si="0"/>
        <v>40</v>
      </c>
      <c r="R4" s="11" t="str">
        <f t="shared" si="1"/>
        <v>31 - 40</v>
      </c>
      <c r="S4" s="13" t="s">
        <v>40</v>
      </c>
      <c r="T4" s="13" t="s">
        <v>29</v>
      </c>
      <c r="U4" s="12" t="s">
        <v>41</v>
      </c>
      <c r="V4" s="12" t="s">
        <v>42</v>
      </c>
      <c r="W4" s="19" t="s">
        <v>43</v>
      </c>
      <c r="X4" s="22"/>
      <c r="Y4" s="34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4" t="s">
        <v>44</v>
      </c>
      <c r="N5" s="11"/>
      <c r="O5" s="12" t="s">
        <v>45</v>
      </c>
      <c r="P5" s="13" t="s">
        <v>164</v>
      </c>
      <c r="Q5" s="18">
        <f t="shared" si="0"/>
        <v>44</v>
      </c>
      <c r="R5" s="11" t="str">
        <f t="shared" si="1"/>
        <v>41 - 50</v>
      </c>
      <c r="S5" s="13" t="s">
        <v>28</v>
      </c>
      <c r="T5" s="13" t="s">
        <v>29</v>
      </c>
      <c r="U5" s="12" t="s">
        <v>46</v>
      </c>
      <c r="V5" s="12" t="s">
        <v>47</v>
      </c>
      <c r="W5" s="19" t="s">
        <v>48</v>
      </c>
      <c r="X5" s="23"/>
      <c r="Y5" s="34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4" t="s">
        <v>49</v>
      </c>
      <c r="N6" s="11"/>
      <c r="O6" s="12" t="s">
        <v>50</v>
      </c>
      <c r="P6" s="13" t="s">
        <v>163</v>
      </c>
      <c r="Q6" s="18">
        <f t="shared" si="0"/>
        <v>26</v>
      </c>
      <c r="R6" s="11" t="str">
        <f t="shared" si="1"/>
        <v>21 - 30</v>
      </c>
      <c r="S6" s="13" t="s">
        <v>40</v>
      </c>
      <c r="T6" s="13" t="s">
        <v>29</v>
      </c>
      <c r="U6" s="12" t="s">
        <v>51</v>
      </c>
      <c r="V6" s="24" t="s">
        <v>52</v>
      </c>
      <c r="W6" s="19" t="s">
        <v>53</v>
      </c>
      <c r="X6" s="22"/>
      <c r="Y6" s="34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4" t="s">
        <v>54</v>
      </c>
      <c r="N7" s="11"/>
      <c r="O7" s="12" t="s">
        <v>55</v>
      </c>
      <c r="P7" s="13" t="s">
        <v>164</v>
      </c>
      <c r="Q7" s="18">
        <f t="shared" si="0"/>
        <v>56</v>
      </c>
      <c r="R7" s="11" t="str">
        <f t="shared" si="1"/>
        <v>&gt; 50</v>
      </c>
      <c r="S7" s="13" t="s">
        <v>40</v>
      </c>
      <c r="T7" s="13" t="s">
        <v>29</v>
      </c>
      <c r="U7" s="12" t="s">
        <v>56</v>
      </c>
      <c r="V7" s="12" t="s">
        <v>57</v>
      </c>
      <c r="W7" s="19" t="s">
        <v>58</v>
      </c>
      <c r="X7" s="25"/>
      <c r="Y7" s="34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4" t="s">
        <v>59</v>
      </c>
      <c r="N8" s="11"/>
      <c r="O8" s="12" t="s">
        <v>60</v>
      </c>
      <c r="P8" s="13" t="s">
        <v>163</v>
      </c>
      <c r="Q8" s="18">
        <f t="shared" si="0"/>
        <v>40</v>
      </c>
      <c r="R8" s="11" t="str">
        <f t="shared" si="1"/>
        <v>31 - 40</v>
      </c>
      <c r="S8" s="13" t="s">
        <v>40</v>
      </c>
      <c r="T8" s="13" t="s">
        <v>29</v>
      </c>
      <c r="U8" s="12" t="s">
        <v>61</v>
      </c>
      <c r="V8" s="12" t="s">
        <v>62</v>
      </c>
      <c r="W8" s="19" t="s">
        <v>63</v>
      </c>
      <c r="X8" s="25"/>
      <c r="Y8" s="34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4" t="s">
        <v>64</v>
      </c>
      <c r="N9" s="11"/>
      <c r="O9" s="12" t="s">
        <v>65</v>
      </c>
      <c r="P9" s="13" t="s">
        <v>163</v>
      </c>
      <c r="Q9" s="18">
        <f t="shared" si="0"/>
        <v>52</v>
      </c>
      <c r="R9" s="11" t="str">
        <f t="shared" si="1"/>
        <v>&gt; 50</v>
      </c>
      <c r="S9" s="13" t="s">
        <v>28</v>
      </c>
      <c r="T9" s="13" t="s">
        <v>29</v>
      </c>
      <c r="U9" s="12" t="s">
        <v>66</v>
      </c>
      <c r="V9" s="12" t="s">
        <v>67</v>
      </c>
      <c r="W9" s="19" t="s">
        <v>68</v>
      </c>
      <c r="X9" s="25"/>
      <c r="Y9" s="34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4" t="s">
        <v>69</v>
      </c>
      <c r="N10" s="11"/>
      <c r="O10" s="12" t="s">
        <v>70</v>
      </c>
      <c r="P10" s="13" t="s">
        <v>163</v>
      </c>
      <c r="Q10" s="18">
        <f t="shared" si="0"/>
        <v>23</v>
      </c>
      <c r="R10" s="11" t="str">
        <f t="shared" si="1"/>
        <v>21 - 30</v>
      </c>
      <c r="S10" s="13" t="s">
        <v>40</v>
      </c>
      <c r="T10" s="13" t="s">
        <v>29</v>
      </c>
      <c r="U10" s="12" t="s">
        <v>71</v>
      </c>
      <c r="V10" s="12" t="s">
        <v>72</v>
      </c>
      <c r="W10" s="19" t="s">
        <v>73</v>
      </c>
      <c r="X10" s="21"/>
      <c r="Y10" s="34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4" t="s">
        <v>74</v>
      </c>
      <c r="N11" s="11"/>
      <c r="O11" s="12" t="s">
        <v>75</v>
      </c>
      <c r="P11" s="13" t="s">
        <v>163</v>
      </c>
      <c r="Q11" s="18">
        <f t="shared" si="0"/>
        <v>35</v>
      </c>
      <c r="R11" s="11" t="str">
        <f t="shared" si="1"/>
        <v>31 - 40</v>
      </c>
      <c r="S11" s="13" t="s">
        <v>40</v>
      </c>
      <c r="T11" s="13" t="s">
        <v>29</v>
      </c>
      <c r="U11" s="12" t="s">
        <v>76</v>
      </c>
      <c r="V11" s="12" t="s">
        <v>77</v>
      </c>
      <c r="W11" s="19" t="s">
        <v>78</v>
      </c>
      <c r="X11" s="20"/>
      <c r="Y11" s="34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4" t="s">
        <v>79</v>
      </c>
      <c r="N12" s="11"/>
      <c r="O12" s="12" t="s">
        <v>80</v>
      </c>
      <c r="P12" s="13" t="s">
        <v>163</v>
      </c>
      <c r="Q12" s="18">
        <f t="shared" si="0"/>
        <v>31</v>
      </c>
      <c r="R12" s="11" t="str">
        <f t="shared" si="1"/>
        <v>31 - 40</v>
      </c>
      <c r="S12" s="13" t="s">
        <v>28</v>
      </c>
      <c r="T12" s="13" t="s">
        <v>29</v>
      </c>
      <c r="U12" s="12" t="s">
        <v>81</v>
      </c>
      <c r="V12" s="12" t="s">
        <v>82</v>
      </c>
      <c r="W12" s="19" t="s">
        <v>83</v>
      </c>
      <c r="X12" s="26"/>
      <c r="Y12" s="34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4" t="s">
        <v>84</v>
      </c>
      <c r="N13" s="11"/>
      <c r="O13" s="12" t="s">
        <v>85</v>
      </c>
      <c r="P13" s="13" t="s">
        <v>163</v>
      </c>
      <c r="Q13" s="18">
        <f t="shared" si="0"/>
        <v>52</v>
      </c>
      <c r="R13" s="11" t="str">
        <f t="shared" si="1"/>
        <v>&gt; 50</v>
      </c>
      <c r="S13" s="13" t="s">
        <v>40</v>
      </c>
      <c r="T13" s="13" t="s">
        <v>29</v>
      </c>
      <c r="U13" s="12" t="s">
        <v>86</v>
      </c>
      <c r="V13" s="12" t="s">
        <v>87</v>
      </c>
      <c r="W13" s="19" t="s">
        <v>88</v>
      </c>
      <c r="X13" s="27"/>
      <c r="Y13" s="34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4" t="s">
        <v>89</v>
      </c>
      <c r="N14" s="11"/>
      <c r="O14" s="15" t="s">
        <v>90</v>
      </c>
      <c r="P14" s="13" t="s">
        <v>164</v>
      </c>
      <c r="Q14" s="18">
        <f t="shared" si="0"/>
        <v>41</v>
      </c>
      <c r="R14" s="11" t="str">
        <f t="shared" si="1"/>
        <v>41 - 50</v>
      </c>
      <c r="S14" s="13" t="s">
        <v>40</v>
      </c>
      <c r="T14" s="13" t="s">
        <v>29</v>
      </c>
      <c r="U14" s="12" t="s">
        <v>35</v>
      </c>
      <c r="V14" s="12" t="s">
        <v>91</v>
      </c>
      <c r="W14" s="19" t="s">
        <v>92</v>
      </c>
      <c r="X14" s="19"/>
      <c r="Y14" s="34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4" t="s">
        <v>93</v>
      </c>
      <c r="N15" s="11"/>
      <c r="O15" s="15" t="s">
        <v>94</v>
      </c>
      <c r="P15" s="13" t="s">
        <v>164</v>
      </c>
      <c r="Q15" s="18">
        <f t="shared" si="0"/>
        <v>49</v>
      </c>
      <c r="R15" s="11" t="str">
        <f t="shared" si="1"/>
        <v>41 - 50</v>
      </c>
      <c r="S15" s="13" t="s">
        <v>40</v>
      </c>
      <c r="T15" s="13" t="s">
        <v>29</v>
      </c>
      <c r="U15" s="12" t="s">
        <v>35</v>
      </c>
      <c r="V15" s="12" t="s">
        <v>95</v>
      </c>
      <c r="W15" s="19" t="s">
        <v>96</v>
      </c>
      <c r="X15" s="21"/>
      <c r="Y15" s="34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4" t="s">
        <v>97</v>
      </c>
      <c r="N16" s="11"/>
      <c r="O16" s="12" t="s">
        <v>98</v>
      </c>
      <c r="P16" s="13" t="s">
        <v>163</v>
      </c>
      <c r="Q16" s="18">
        <f t="shared" si="0"/>
        <v>55</v>
      </c>
      <c r="R16" s="11" t="str">
        <f t="shared" si="1"/>
        <v>&gt; 50</v>
      </c>
      <c r="S16" s="13" t="s">
        <v>40</v>
      </c>
      <c r="T16" s="13" t="s">
        <v>29</v>
      </c>
      <c r="U16" s="12" t="s">
        <v>35</v>
      </c>
      <c r="V16" s="12" t="s">
        <v>99</v>
      </c>
      <c r="W16" s="19" t="s">
        <v>100</v>
      </c>
      <c r="X16" s="22"/>
      <c r="Y16" s="34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4" t="s">
        <v>101</v>
      </c>
      <c r="N17" s="11"/>
      <c r="O17" s="12" t="s">
        <v>102</v>
      </c>
      <c r="P17" s="13" t="s">
        <v>163</v>
      </c>
      <c r="Q17" s="18">
        <f t="shared" si="0"/>
        <v>37</v>
      </c>
      <c r="R17" s="11" t="str">
        <f t="shared" si="1"/>
        <v>31 - 40</v>
      </c>
      <c r="S17" s="13" t="s">
        <v>40</v>
      </c>
      <c r="T17" s="13" t="s">
        <v>29</v>
      </c>
      <c r="U17" s="12" t="s">
        <v>103</v>
      </c>
      <c r="V17" s="12" t="s">
        <v>104</v>
      </c>
      <c r="W17" s="19" t="s">
        <v>105</v>
      </c>
      <c r="X17" s="28"/>
      <c r="Y17" s="34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4" t="s">
        <v>106</v>
      </c>
      <c r="N18" s="11"/>
      <c r="O18" s="12" t="s">
        <v>107</v>
      </c>
      <c r="P18" s="13" t="s">
        <v>164</v>
      </c>
      <c r="Q18" s="18">
        <f t="shared" si="0"/>
        <v>52</v>
      </c>
      <c r="R18" s="11" t="str">
        <f t="shared" si="1"/>
        <v>&gt; 50</v>
      </c>
      <c r="S18" s="13" t="s">
        <v>40</v>
      </c>
      <c r="T18" s="13" t="s">
        <v>29</v>
      </c>
      <c r="U18" s="12" t="s">
        <v>35</v>
      </c>
      <c r="V18" s="12" t="s">
        <v>108</v>
      </c>
      <c r="W18" s="19" t="s">
        <v>109</v>
      </c>
      <c r="X18" s="20"/>
      <c r="Y18" s="34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4" t="s">
        <v>110</v>
      </c>
      <c r="N19" s="11"/>
      <c r="O19" s="12" t="s">
        <v>111</v>
      </c>
      <c r="P19" s="13" t="s">
        <v>164</v>
      </c>
      <c r="Q19" s="18">
        <f t="shared" si="0"/>
        <v>49</v>
      </c>
      <c r="R19" s="11" t="str">
        <f t="shared" si="1"/>
        <v>41 - 50</v>
      </c>
      <c r="S19" s="13" t="s">
        <v>40</v>
      </c>
      <c r="T19" s="13" t="s">
        <v>29</v>
      </c>
      <c r="U19" s="12" t="s">
        <v>35</v>
      </c>
      <c r="V19" s="12" t="s">
        <v>112</v>
      </c>
      <c r="W19" s="19" t="s">
        <v>113</v>
      </c>
      <c r="X19" s="20"/>
      <c r="Y19" s="34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4" t="s">
        <v>114</v>
      </c>
      <c r="N20" s="11"/>
      <c r="O20" s="12" t="s">
        <v>115</v>
      </c>
      <c r="P20" s="13" t="s">
        <v>164</v>
      </c>
      <c r="Q20" s="18">
        <f t="shared" si="0"/>
        <v>49</v>
      </c>
      <c r="R20" s="11" t="str">
        <f t="shared" si="1"/>
        <v>41 - 50</v>
      </c>
      <c r="S20" s="13" t="s">
        <v>40</v>
      </c>
      <c r="T20" s="13" t="s">
        <v>29</v>
      </c>
      <c r="U20" s="12" t="s">
        <v>35</v>
      </c>
      <c r="V20" s="12" t="s">
        <v>116</v>
      </c>
      <c r="W20" s="19" t="s">
        <v>117</v>
      </c>
      <c r="X20" s="20"/>
      <c r="Y20" s="34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4" t="s">
        <v>118</v>
      </c>
      <c r="N21" s="11"/>
      <c r="O21" s="12" t="s">
        <v>90</v>
      </c>
      <c r="P21" s="13" t="s">
        <v>164</v>
      </c>
      <c r="Q21" s="18">
        <f t="shared" si="0"/>
        <v>41</v>
      </c>
      <c r="R21" s="11" t="str">
        <f t="shared" si="1"/>
        <v>41 - 50</v>
      </c>
      <c r="S21" s="13" t="s">
        <v>28</v>
      </c>
      <c r="T21" s="13" t="s">
        <v>29</v>
      </c>
      <c r="U21" s="12" t="s">
        <v>119</v>
      </c>
      <c r="V21" s="12" t="s">
        <v>120</v>
      </c>
      <c r="W21" s="19" t="s">
        <v>121</v>
      </c>
      <c r="X21" s="29"/>
      <c r="Y21" s="34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4" t="s">
        <v>122</v>
      </c>
      <c r="N22" s="11"/>
      <c r="O22" s="12" t="s">
        <v>123</v>
      </c>
      <c r="P22" s="13" t="s">
        <v>163</v>
      </c>
      <c r="Q22" s="18">
        <f t="shared" si="0"/>
        <v>40</v>
      </c>
      <c r="R22" s="11" t="str">
        <f t="shared" si="1"/>
        <v>31 - 40</v>
      </c>
      <c r="S22" s="13" t="s">
        <v>40</v>
      </c>
      <c r="T22" s="13" t="s">
        <v>29</v>
      </c>
      <c r="U22" s="12" t="s">
        <v>35</v>
      </c>
      <c r="V22" s="12" t="s">
        <v>124</v>
      </c>
      <c r="W22" s="19" t="s">
        <v>125</v>
      </c>
      <c r="X22" s="30"/>
      <c r="Y22" s="34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4" t="s">
        <v>126</v>
      </c>
      <c r="N23" s="11"/>
      <c r="O23" s="12" t="s">
        <v>127</v>
      </c>
      <c r="P23" s="13" t="s">
        <v>163</v>
      </c>
      <c r="Q23" s="18">
        <f t="shared" si="0"/>
        <v>33</v>
      </c>
      <c r="R23" s="11" t="str">
        <f t="shared" si="1"/>
        <v>31 - 40</v>
      </c>
      <c r="S23" s="13" t="s">
        <v>28</v>
      </c>
      <c r="T23" s="13" t="s">
        <v>29</v>
      </c>
      <c r="U23" s="12" t="s">
        <v>128</v>
      </c>
      <c r="V23" s="12" t="s">
        <v>129</v>
      </c>
      <c r="W23" s="19" t="s">
        <v>130</v>
      </c>
      <c r="X23" s="20"/>
      <c r="Y23" s="34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4" t="s">
        <v>131</v>
      </c>
      <c r="N24" s="11"/>
      <c r="O24" s="12" t="s">
        <v>132</v>
      </c>
      <c r="P24" s="13" t="s">
        <v>163</v>
      </c>
      <c r="Q24" s="18">
        <f t="shared" si="0"/>
        <v>42</v>
      </c>
      <c r="R24" s="11" t="str">
        <f t="shared" si="1"/>
        <v>41 - 50</v>
      </c>
      <c r="S24" s="13" t="s">
        <v>28</v>
      </c>
      <c r="T24" s="13" t="s">
        <v>29</v>
      </c>
      <c r="U24" s="12" t="s">
        <v>133</v>
      </c>
      <c r="V24" s="12" t="s">
        <v>134</v>
      </c>
      <c r="W24" s="19" t="s">
        <v>135</v>
      </c>
      <c r="X24" s="28"/>
      <c r="Y24" s="34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4" t="s">
        <v>136</v>
      </c>
      <c r="N25" s="11"/>
      <c r="O25" s="12" t="s">
        <v>137</v>
      </c>
      <c r="P25" s="13" t="s">
        <v>164</v>
      </c>
      <c r="Q25" s="18">
        <f t="shared" si="0"/>
        <v>40</v>
      </c>
      <c r="R25" s="11" t="str">
        <f t="shared" si="1"/>
        <v>31 - 40</v>
      </c>
      <c r="S25" s="13" t="s">
        <v>40</v>
      </c>
      <c r="T25" s="13" t="s">
        <v>29</v>
      </c>
      <c r="U25" s="12" t="s">
        <v>138</v>
      </c>
      <c r="V25" s="12" t="s">
        <v>139</v>
      </c>
      <c r="W25" s="19" t="s">
        <v>140</v>
      </c>
      <c r="X25" s="28"/>
      <c r="Y25" s="34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4" t="s">
        <v>141</v>
      </c>
      <c r="N26" s="11"/>
      <c r="O26" s="15" t="s">
        <v>142</v>
      </c>
      <c r="P26" s="13" t="s">
        <v>164</v>
      </c>
      <c r="Q26" s="18">
        <f t="shared" si="0"/>
        <v>45</v>
      </c>
      <c r="R26" s="11" t="str">
        <f t="shared" si="1"/>
        <v>41 - 50</v>
      </c>
      <c r="S26" s="13" t="s">
        <v>40</v>
      </c>
      <c r="T26" s="13" t="s">
        <v>29</v>
      </c>
      <c r="U26" s="12" t="s">
        <v>35</v>
      </c>
      <c r="V26" s="12" t="s">
        <v>143</v>
      </c>
      <c r="W26" s="19" t="s">
        <v>35</v>
      </c>
      <c r="X26" s="28"/>
      <c r="Y26" s="34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4" t="s">
        <v>144</v>
      </c>
      <c r="N27" s="11"/>
      <c r="O27" s="12" t="s">
        <v>145</v>
      </c>
      <c r="P27" s="13" t="s">
        <v>164</v>
      </c>
      <c r="Q27" s="18">
        <f t="shared" si="0"/>
        <v>55</v>
      </c>
      <c r="R27" s="11" t="str">
        <f t="shared" si="1"/>
        <v>&gt; 50</v>
      </c>
      <c r="S27" s="13" t="s">
        <v>40</v>
      </c>
      <c r="T27" s="13" t="s">
        <v>29</v>
      </c>
      <c r="U27" s="12" t="s">
        <v>35</v>
      </c>
      <c r="V27" s="12" t="s">
        <v>146</v>
      </c>
      <c r="W27" s="19" t="s">
        <v>147</v>
      </c>
      <c r="X27" s="28"/>
      <c r="Y27" s="34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6"/>
      <c r="M28" s="14" t="s">
        <v>148</v>
      </c>
      <c r="N28" s="11"/>
      <c r="O28" s="12" t="s">
        <v>149</v>
      </c>
      <c r="P28" s="13" t="s">
        <v>163</v>
      </c>
      <c r="Q28" s="18">
        <f t="shared" si="0"/>
        <v>34</v>
      </c>
      <c r="R28" s="11" t="str">
        <f t="shared" si="1"/>
        <v>31 - 40</v>
      </c>
      <c r="S28" s="13" t="s">
        <v>40</v>
      </c>
      <c r="T28" s="13" t="s">
        <v>29</v>
      </c>
      <c r="U28" s="12" t="s">
        <v>35</v>
      </c>
      <c r="V28" s="12" t="s">
        <v>150</v>
      </c>
      <c r="W28" s="19" t="s">
        <v>151</v>
      </c>
      <c r="X28" s="28"/>
      <c r="Y28" s="34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6"/>
      <c r="M29" s="14" t="s">
        <v>152</v>
      </c>
      <c r="N29" s="11"/>
      <c r="O29" s="12" t="s">
        <v>153</v>
      </c>
      <c r="P29" s="13" t="s">
        <v>164</v>
      </c>
      <c r="Q29" s="18">
        <f t="shared" si="0"/>
        <v>30</v>
      </c>
      <c r="R29" s="11" t="str">
        <f t="shared" si="1"/>
        <v>21 - 30</v>
      </c>
      <c r="S29" s="13" t="s">
        <v>40</v>
      </c>
      <c r="T29" s="13" t="s">
        <v>29</v>
      </c>
      <c r="U29" s="12" t="s">
        <v>35</v>
      </c>
      <c r="V29" s="12" t="s">
        <v>154</v>
      </c>
      <c r="W29" s="19" t="s">
        <v>155</v>
      </c>
      <c r="X29" s="31"/>
      <c r="Y29" s="34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6"/>
      <c r="M30" s="14" t="s">
        <v>156</v>
      </c>
      <c r="N30" s="11"/>
      <c r="O30" s="12" t="s">
        <v>157</v>
      </c>
      <c r="P30" s="13" t="s">
        <v>164</v>
      </c>
      <c r="Q30" s="18">
        <f t="shared" si="0"/>
        <v>30</v>
      </c>
      <c r="R30" s="11" t="str">
        <f t="shared" si="1"/>
        <v>21 - 30</v>
      </c>
      <c r="S30" s="13" t="s">
        <v>40</v>
      </c>
      <c r="T30" s="13" t="s">
        <v>29</v>
      </c>
      <c r="U30" s="12" t="s">
        <v>158</v>
      </c>
      <c r="V30" s="12" t="s">
        <v>154</v>
      </c>
      <c r="W30" s="19" t="s">
        <v>159</v>
      </c>
      <c r="X30" s="31"/>
      <c r="Y30" s="34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6"/>
      <c r="M31" s="14" t="s">
        <v>160</v>
      </c>
      <c r="N31" s="11"/>
      <c r="O31" s="12" t="s">
        <v>161</v>
      </c>
      <c r="P31" s="13" t="s">
        <v>163</v>
      </c>
      <c r="Q31" s="18">
        <f t="shared" si="0"/>
        <v>33</v>
      </c>
      <c r="R31" s="11" t="str">
        <f t="shared" si="1"/>
        <v>31 - 40</v>
      </c>
      <c r="S31" s="13" t="s">
        <v>40</v>
      </c>
      <c r="T31" s="13" t="s">
        <v>29</v>
      </c>
      <c r="U31" s="12" t="s">
        <v>35</v>
      </c>
      <c r="V31" s="12" t="s">
        <v>162</v>
      </c>
      <c r="W31" s="19" t="s">
        <v>35</v>
      </c>
      <c r="X31" s="31"/>
      <c r="Y31" s="34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2016-10-07T08:42:53Z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