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<sst xmlns="http://schemas.openxmlformats.org/spreadsheetml/2006/main" count="322" uniqueCount="145">
  <si>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</si>
  <si>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</si>
  <si>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</si>
  <si>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</si>
  <si>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</si>
  <si>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</si>
  <si>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</si>
  <si>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</si>
  <si>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</si>
  <si>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</si>
  <si>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</si>
  <si>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</si>
  <si>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</si>
  <si>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</si>
  <si>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</si>
  <si>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</si>
  <si>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</si>
  <si>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</si>
  <si>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</si>
  <si>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</si>
  <si>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</si>
  <si>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</si>
  <si>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</si>
  <si>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</si>
  <si>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</si>
  <si>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</si>
  <si>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Hikuda Banakono</t>
  </si>
  <si>
    <t>Pediwang, 5 Mei 1993</t>
  </si>
  <si>
    <t>SLTA</t>
  </si>
  <si>
    <t>Protestan</t>
  </si>
  <si>
    <t>-</t>
  </si>
  <si>
    <t>PLTD Waisa</t>
  </si>
  <si>
    <t>082187301035</t>
  </si>
  <si>
    <t>Marsello M Imbir</t>
  </si>
  <si>
    <t>Doom, 7 Sep 1996</t>
  </si>
  <si>
    <t>SLTP</t>
  </si>
  <si>
    <t>Koperasi Pelajar</t>
  </si>
  <si>
    <t>Perumahan 300</t>
  </si>
  <si>
    <t>081247752289</t>
  </si>
  <si>
    <t>Buce P Saunyai</t>
  </si>
  <si>
    <t>Yembuba, 11 Jul 1996</t>
  </si>
  <si>
    <t>081343135607</t>
  </si>
  <si>
    <t>Sunndya</t>
  </si>
  <si>
    <t>Pangalasiang, 17 Jul 1997</t>
  </si>
  <si>
    <t>Islam</t>
  </si>
  <si>
    <t>Perumahan sosial</t>
  </si>
  <si>
    <t>Maria Sauyai</t>
  </si>
  <si>
    <t>Sorong, 24 Des 1995</t>
  </si>
  <si>
    <t>Perumahan Samsat</t>
  </si>
  <si>
    <t>085344148697</t>
  </si>
  <si>
    <t>Rebika Mambrasar</t>
  </si>
  <si>
    <t>Yenbuba, 22 Jun 1994</t>
  </si>
  <si>
    <t>Kopersai Pelajar</t>
  </si>
  <si>
    <t>JL. WTC</t>
  </si>
  <si>
    <t>081343122338</t>
  </si>
  <si>
    <t>Ramly Firmansyah Nur</t>
  </si>
  <si>
    <t>Sorong, 30 Sep 1982</t>
  </si>
  <si>
    <t>S1</t>
  </si>
  <si>
    <t>BKPRMI</t>
  </si>
  <si>
    <t>Perum 100</t>
  </si>
  <si>
    <t>Wandasari Hamid</t>
  </si>
  <si>
    <t>Palopo, 8 Apr 1985</t>
  </si>
  <si>
    <t>Waisai Komp. Kobeoser</t>
  </si>
  <si>
    <t>081247751678</t>
  </si>
  <si>
    <t>Marselinus Seran</t>
  </si>
  <si>
    <t>Kupang, 1 Apr 1989</t>
  </si>
  <si>
    <t>Khatolik</t>
  </si>
  <si>
    <t>OMK</t>
  </si>
  <si>
    <t>Waisai</t>
  </si>
  <si>
    <t>085354147070</t>
  </si>
  <si>
    <t>Ermelinda Bhajo</t>
  </si>
  <si>
    <t>Aeramo, 7 Okt 1990</t>
  </si>
  <si>
    <t>Perumahan DPR</t>
  </si>
  <si>
    <t>081247979510</t>
  </si>
  <si>
    <t>Khristinam Takerubun</t>
  </si>
  <si>
    <t>Namar, 15 Mei 1979</t>
  </si>
  <si>
    <t>Komp. SMPN 14 Raja Ampat</t>
  </si>
  <si>
    <t>085354343101</t>
  </si>
  <si>
    <t>Arelia Umboh</t>
  </si>
  <si>
    <t>Valabisahaya, 12 Apr 1977</t>
  </si>
  <si>
    <t>Samping PLTD</t>
  </si>
  <si>
    <t>081244711366</t>
  </si>
  <si>
    <t>Marthina Bedes</t>
  </si>
  <si>
    <t>Biak Selatan, 10 Okt 1991</t>
  </si>
  <si>
    <t>Perumahan 100</t>
  </si>
  <si>
    <t>082397940123</t>
  </si>
  <si>
    <t>Dessy Sauyai</t>
  </si>
  <si>
    <t>Sorido Biak, 14 Des 1991</t>
  </si>
  <si>
    <t>Koperasi Pemuda</t>
  </si>
  <si>
    <t>085254520722</t>
  </si>
  <si>
    <t>Hendrik Biak</t>
  </si>
  <si>
    <t>Manwor Biak, 3 Mar 1989</t>
  </si>
  <si>
    <t>085354515472</t>
  </si>
  <si>
    <t>Dina Mariana Imbir</t>
  </si>
  <si>
    <t>Fakfak, 12 Apr 1991</t>
  </si>
  <si>
    <t>081343122303</t>
  </si>
  <si>
    <t>Giovani Krey</t>
  </si>
  <si>
    <t>Urbinasopen, 18 Mei 1997</t>
  </si>
  <si>
    <t>Jl. 30</t>
  </si>
  <si>
    <t>Demianus</t>
  </si>
  <si>
    <t>Paneki, 12 Des 1973</t>
  </si>
  <si>
    <t>Jl. Bhayangkara</t>
  </si>
  <si>
    <t>081344596512</t>
  </si>
  <si>
    <t>Akwila Mofu</t>
  </si>
  <si>
    <t>Doom, 26 Jan 1972</t>
  </si>
  <si>
    <t>SMAN 1 Waisai</t>
  </si>
  <si>
    <t>Marcus Mandowen</t>
  </si>
  <si>
    <t>Doom, 2 Mei 1985</t>
  </si>
  <si>
    <t>Perumahan Sosial Waisai</t>
  </si>
  <si>
    <t>Muh Gamai AM Matuapey</t>
  </si>
  <si>
    <t>Yogyakarta, 23 Agt 1997</t>
  </si>
  <si>
    <t>Perumahan 200 No. 23</t>
  </si>
  <si>
    <t>Muh Djaludin</t>
  </si>
  <si>
    <t>Sorong, 7 Apr 1997</t>
  </si>
  <si>
    <t>Kobeoser</t>
  </si>
  <si>
    <t>Indriyanti Elwarin</t>
  </si>
  <si>
    <t>Perum 200 No. 21</t>
  </si>
  <si>
    <t>082399781456</t>
  </si>
  <si>
    <t>Ursina Dimara</t>
  </si>
  <si>
    <t>Pam, 10 Nop 1995</t>
  </si>
  <si>
    <t>Steven Manggaprouw</t>
  </si>
  <si>
    <t>Warwanai, 10 Mei 1993</t>
  </si>
  <si>
    <t>Koperasi SMK 2 Waisai</t>
  </si>
  <si>
    <t>082238332684</t>
  </si>
  <si>
    <t>Yusuf Rumbiak</t>
  </si>
  <si>
    <t>Linsor, 10 Jul 1994</t>
  </si>
  <si>
    <t>082597924910</t>
  </si>
  <si>
    <t>Riyaldo B Mamoribo</t>
  </si>
  <si>
    <t>Urbinas Sopen, 21 Sep 1997</t>
  </si>
  <si>
    <t>Yafet</t>
  </si>
  <si>
    <t>Sorong, 18 Peb 1996</t>
  </si>
  <si>
    <t>Koperasi SMA 1 Waisai</t>
  </si>
  <si>
    <t>Perum 300</t>
  </si>
  <si>
    <t>Alberto Gosengan</t>
  </si>
  <si>
    <t>Nanggala, 28 Jul 1987</t>
  </si>
  <si>
    <t>KPN Dinas Perindagkop</t>
  </si>
  <si>
    <t>081355141349</t>
  </si>
  <si>
    <t>Muhammad Zulfikar</t>
  </si>
  <si>
    <t>Sorong, 1 Apr 1997</t>
  </si>
  <si>
    <t>Koperasi SMKN 1 Kota Sorong</t>
  </si>
  <si>
    <t>Jl. Jend Sudirman KLDMK 1</t>
  </si>
  <si>
    <t>081280325293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</si>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</sst>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1" xfId="0" applyNumberFormat="1" applyFont="1" applyBorder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A19" zoomScale="75" zoomScaleSheetLayoutView="100" workbookViewId="0">
      <pane activePane="bottomRight" state="frozen"/>
      <selection activeCell="I32" sqref="A32:I35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25.28515625" style="3" bestFit="1" customWidth="1"/>
    <col min="14" max="14" width="9" style="2" customWidth="1"/>
    <col min="15" max="15" width="29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.85546875" style="2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1" t="s">
        <v>24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142</v>
      </c>
      <c r="Q2" s="17">
        <f t="shared" ref="Q2:Q31" si="0">2011-VALUE(RIGHT(O2,4))</f>
        <v>18</v>
      </c>
      <c r="R2" s="11" t="str">
        <f t="shared" ref="R2:R31" si="1">IF(Q2&lt;21,"&lt; 21",IF(Q2&lt;=30,"21 - 30",IF(Q2&lt;=40,"31 - 40",IF(Q2&lt;=50,"41 - 50","&gt; 50"))))</f>
        <v>&lt; 21</v>
      </c>
      <c r="S2" s="13" t="s">
        <v>28</v>
      </c>
      <c r="T2" s="13" t="s">
        <v>29</v>
      </c>
      <c r="U2" s="12" t="s">
        <v>30</v>
      </c>
      <c r="V2" s="12" t="s">
        <v>31</v>
      </c>
      <c r="W2" s="18" t="s">
        <v>32</v>
      </c>
      <c r="X2" s="19"/>
      <c r="Y2" s="33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0" t="s">
        <v>33</v>
      </c>
      <c r="N3" s="11"/>
      <c r="O3" s="12" t="s">
        <v>34</v>
      </c>
      <c r="P3" s="13" t="s">
        <v>142</v>
      </c>
      <c r="Q3" s="17">
        <f t="shared" si="0"/>
        <v>15</v>
      </c>
      <c r="R3" s="11" t="str">
        <f t="shared" si="1"/>
        <v>&lt; 21</v>
      </c>
      <c r="S3" s="13" t="s">
        <v>35</v>
      </c>
      <c r="T3" s="13" t="s">
        <v>29</v>
      </c>
      <c r="U3" s="12" t="s">
        <v>36</v>
      </c>
      <c r="V3" s="12" t="s">
        <v>37</v>
      </c>
      <c r="W3" s="18" t="s">
        <v>38</v>
      </c>
      <c r="X3" s="20"/>
      <c r="Y3" s="33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0" t="s">
        <v>39</v>
      </c>
      <c r="N4" s="11"/>
      <c r="O4" s="12" t="s">
        <v>40</v>
      </c>
      <c r="P4" s="13" t="s">
        <v>142</v>
      </c>
      <c r="Q4" s="17">
        <f t="shared" si="0"/>
        <v>15</v>
      </c>
      <c r="R4" s="11" t="str">
        <f t="shared" si="1"/>
        <v>&lt; 21</v>
      </c>
      <c r="S4" s="13" t="s">
        <v>35</v>
      </c>
      <c r="T4" s="13" t="s">
        <v>29</v>
      </c>
      <c r="U4" s="12" t="s">
        <v>36</v>
      </c>
      <c r="V4" s="12" t="s">
        <v>37</v>
      </c>
      <c r="W4" s="18" t="s">
        <v>41</v>
      </c>
      <c r="X4" s="21"/>
      <c r="Y4" s="33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0" t="s">
        <v>42</v>
      </c>
      <c r="N5" s="11"/>
      <c r="O5" s="12" t="s">
        <v>43</v>
      </c>
      <c r="P5" s="13" t="s">
        <v>143</v>
      </c>
      <c r="Q5" s="17">
        <f t="shared" si="0"/>
        <v>14</v>
      </c>
      <c r="R5" s="11" t="str">
        <f t="shared" si="1"/>
        <v>&lt; 21</v>
      </c>
      <c r="S5" s="13" t="s">
        <v>35</v>
      </c>
      <c r="T5" s="13" t="s">
        <v>44</v>
      </c>
      <c r="U5" s="12" t="s">
        <v>36</v>
      </c>
      <c r="V5" s="12" t="s">
        <v>45</v>
      </c>
      <c r="W5" s="18" t="s">
        <v>30</v>
      </c>
      <c r="X5" s="22"/>
      <c r="Y5" s="33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0" t="s">
        <v>46</v>
      </c>
      <c r="N6" s="11"/>
      <c r="O6" s="12" t="s">
        <v>47</v>
      </c>
      <c r="P6" s="13" t="s">
        <v>143</v>
      </c>
      <c r="Q6" s="17">
        <f t="shared" si="0"/>
        <v>16</v>
      </c>
      <c r="R6" s="11" t="str">
        <f t="shared" si="1"/>
        <v>&lt; 21</v>
      </c>
      <c r="S6" s="13" t="s">
        <v>35</v>
      </c>
      <c r="T6" s="13" t="s">
        <v>29</v>
      </c>
      <c r="U6" s="12" t="s">
        <v>36</v>
      </c>
      <c r="V6" s="23" t="s">
        <v>48</v>
      </c>
      <c r="W6" s="18" t="s">
        <v>49</v>
      </c>
      <c r="X6" s="21"/>
      <c r="Y6" s="33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0" t="s">
        <v>50</v>
      </c>
      <c r="N7" s="11"/>
      <c r="O7" s="12" t="s">
        <v>51</v>
      </c>
      <c r="P7" s="13" t="s">
        <v>143</v>
      </c>
      <c r="Q7" s="17">
        <f t="shared" si="0"/>
        <v>17</v>
      </c>
      <c r="R7" s="11" t="str">
        <f t="shared" si="1"/>
        <v>&lt; 21</v>
      </c>
      <c r="S7" s="13" t="s">
        <v>35</v>
      </c>
      <c r="T7" s="13" t="s">
        <v>29</v>
      </c>
      <c r="U7" s="12" t="s">
        <v>52</v>
      </c>
      <c r="V7" s="12" t="s">
        <v>53</v>
      </c>
      <c r="W7" s="18" t="s">
        <v>54</v>
      </c>
      <c r="X7" s="24"/>
      <c r="Y7" s="33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0" t="s">
        <v>55</v>
      </c>
      <c r="N8" s="11"/>
      <c r="O8" s="12" t="s">
        <v>56</v>
      </c>
      <c r="P8" s="13" t="s">
        <v>142</v>
      </c>
      <c r="Q8" s="17">
        <f t="shared" si="0"/>
        <v>29</v>
      </c>
      <c r="R8" s="11" t="str">
        <f t="shared" si="1"/>
        <v>21 - 30</v>
      </c>
      <c r="S8" s="13" t="s">
        <v>57</v>
      </c>
      <c r="T8" s="13" t="s">
        <v>44</v>
      </c>
      <c r="U8" s="12" t="s">
        <v>58</v>
      </c>
      <c r="V8" s="12" t="s">
        <v>59</v>
      </c>
      <c r="W8" s="18" t="s">
        <v>30</v>
      </c>
      <c r="X8" s="24"/>
      <c r="Y8" s="33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0" t="s">
        <v>60</v>
      </c>
      <c r="N9" s="11"/>
      <c r="O9" s="12" t="s">
        <v>61</v>
      </c>
      <c r="P9" s="13" t="s">
        <v>143</v>
      </c>
      <c r="Q9" s="17">
        <f t="shared" si="0"/>
        <v>26</v>
      </c>
      <c r="R9" s="11" t="str">
        <f t="shared" si="1"/>
        <v>21 - 30</v>
      </c>
      <c r="S9" s="13" t="s">
        <v>28</v>
      </c>
      <c r="T9" s="13" t="s">
        <v>44</v>
      </c>
      <c r="U9" s="12" t="s">
        <v>58</v>
      </c>
      <c r="V9" s="12" t="s">
        <v>62</v>
      </c>
      <c r="W9" s="18" t="s">
        <v>63</v>
      </c>
      <c r="X9" s="24"/>
      <c r="Y9" s="33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0" t="s">
        <v>64</v>
      </c>
      <c r="N10" s="11"/>
      <c r="O10" s="12" t="s">
        <v>65</v>
      </c>
      <c r="P10" s="13" t="s">
        <v>142</v>
      </c>
      <c r="Q10" s="17">
        <f t="shared" si="0"/>
        <v>22</v>
      </c>
      <c r="R10" s="11" t="str">
        <f t="shared" si="1"/>
        <v>21 - 30</v>
      </c>
      <c r="S10" s="13" t="s">
        <v>28</v>
      </c>
      <c r="T10" s="13" t="s">
        <v>66</v>
      </c>
      <c r="U10" s="12" t="s">
        <v>67</v>
      </c>
      <c r="V10" s="12" t="s">
        <v>68</v>
      </c>
      <c r="W10" s="18" t="s">
        <v>69</v>
      </c>
      <c r="X10" s="20"/>
      <c r="Y10" s="33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0" t="s">
        <v>70</v>
      </c>
      <c r="N11" s="11"/>
      <c r="O11" s="12" t="s">
        <v>71</v>
      </c>
      <c r="P11" s="13" t="s">
        <v>143</v>
      </c>
      <c r="Q11" s="17">
        <f t="shared" si="0"/>
        <v>21</v>
      </c>
      <c r="R11" s="11" t="str">
        <f t="shared" si="1"/>
        <v>21 - 30</v>
      </c>
      <c r="S11" s="13" t="s">
        <v>35</v>
      </c>
      <c r="T11" s="13" t="s">
        <v>66</v>
      </c>
      <c r="U11" s="12" t="s">
        <v>67</v>
      </c>
      <c r="V11" s="12" t="s">
        <v>72</v>
      </c>
      <c r="W11" s="18" t="s">
        <v>73</v>
      </c>
      <c r="X11" s="19"/>
      <c r="Y11" s="33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0" t="s">
        <v>74</v>
      </c>
      <c r="N12" s="11"/>
      <c r="O12" s="12" t="s">
        <v>75</v>
      </c>
      <c r="P12" s="13" t="s">
        <v>143</v>
      </c>
      <c r="Q12" s="17">
        <f t="shared" si="0"/>
        <v>32</v>
      </c>
      <c r="R12" s="11" t="str">
        <f t="shared" si="1"/>
        <v>31 - 40</v>
      </c>
      <c r="S12" s="13" t="s">
        <v>57</v>
      </c>
      <c r="T12" s="13" t="s">
        <v>66</v>
      </c>
      <c r="U12" s="12" t="s">
        <v>67</v>
      </c>
      <c r="V12" s="12" t="s">
        <v>76</v>
      </c>
      <c r="W12" s="18" t="s">
        <v>77</v>
      </c>
      <c r="X12" s="25"/>
      <c r="Y12" s="33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0" t="s">
        <v>78</v>
      </c>
      <c r="N13" s="11"/>
      <c r="O13" s="12" t="s">
        <v>79</v>
      </c>
      <c r="P13" s="13" t="s">
        <v>143</v>
      </c>
      <c r="Q13" s="17">
        <f t="shared" si="0"/>
        <v>34</v>
      </c>
      <c r="R13" s="11" t="str">
        <f t="shared" si="1"/>
        <v>31 - 40</v>
      </c>
      <c r="S13" s="13" t="s">
        <v>28</v>
      </c>
      <c r="T13" s="13" t="s">
        <v>29</v>
      </c>
      <c r="U13" s="12" t="s">
        <v>30</v>
      </c>
      <c r="V13" s="12" t="s">
        <v>80</v>
      </c>
      <c r="W13" s="18" t="s">
        <v>81</v>
      </c>
      <c r="X13" s="26"/>
      <c r="Y13" s="33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0" t="s">
        <v>82</v>
      </c>
      <c r="N14" s="11"/>
      <c r="O14" s="14" t="s">
        <v>83</v>
      </c>
      <c r="P14" s="13" t="s">
        <v>143</v>
      </c>
      <c r="Q14" s="17">
        <f t="shared" si="0"/>
        <v>20</v>
      </c>
      <c r="R14" s="11" t="str">
        <f t="shared" si="1"/>
        <v>&lt; 21</v>
      </c>
      <c r="S14" s="13" t="s">
        <v>28</v>
      </c>
      <c r="T14" s="13" t="s">
        <v>29</v>
      </c>
      <c r="U14" s="12" t="s">
        <v>30</v>
      </c>
      <c r="V14" s="12" t="s">
        <v>84</v>
      </c>
      <c r="W14" s="18" t="s">
        <v>85</v>
      </c>
      <c r="X14" s="18"/>
      <c r="Y14" s="33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0" t="s">
        <v>86</v>
      </c>
      <c r="N15" s="11"/>
      <c r="O15" s="14" t="s">
        <v>87</v>
      </c>
      <c r="P15" s="13" t="s">
        <v>143</v>
      </c>
      <c r="Q15" s="17">
        <f t="shared" si="0"/>
        <v>20</v>
      </c>
      <c r="R15" s="11" t="str">
        <f t="shared" si="1"/>
        <v>&lt; 21</v>
      </c>
      <c r="S15" s="13" t="s">
        <v>28</v>
      </c>
      <c r="T15" s="13" t="s">
        <v>29</v>
      </c>
      <c r="U15" s="12" t="s">
        <v>88</v>
      </c>
      <c r="V15" s="12" t="s">
        <v>37</v>
      </c>
      <c r="W15" s="18" t="s">
        <v>89</v>
      </c>
      <c r="X15" s="20"/>
      <c r="Y15" s="33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0" t="s">
        <v>90</v>
      </c>
      <c r="N16" s="11"/>
      <c r="O16" s="12" t="s">
        <v>91</v>
      </c>
      <c r="P16" s="13" t="s">
        <v>142</v>
      </c>
      <c r="Q16" s="17">
        <f t="shared" si="0"/>
        <v>22</v>
      </c>
      <c r="R16" s="11" t="str">
        <f t="shared" si="1"/>
        <v>21 - 30</v>
      </c>
      <c r="S16" s="13" t="s">
        <v>28</v>
      </c>
      <c r="T16" s="13" t="s">
        <v>29</v>
      </c>
      <c r="U16" s="12" t="s">
        <v>88</v>
      </c>
      <c r="V16" s="12" t="s">
        <v>37</v>
      </c>
      <c r="W16" s="18" t="s">
        <v>92</v>
      </c>
      <c r="X16" s="21"/>
      <c r="Y16" s="33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0" t="s">
        <v>93</v>
      </c>
      <c r="N17" s="11"/>
      <c r="O17" s="12" t="s">
        <v>94</v>
      </c>
      <c r="P17" s="13" t="s">
        <v>143</v>
      </c>
      <c r="Q17" s="17">
        <f t="shared" si="0"/>
        <v>20</v>
      </c>
      <c r="R17" s="11" t="str">
        <f t="shared" si="1"/>
        <v>&lt; 21</v>
      </c>
      <c r="S17" s="13" t="s">
        <v>144</v>
      </c>
      <c r="T17" s="13" t="s">
        <v>29</v>
      </c>
      <c r="U17" s="12"/>
      <c r="V17" s="12" t="s">
        <v>37</v>
      </c>
      <c r="W17" s="18" t="s">
        <v>95</v>
      </c>
      <c r="X17" s="27"/>
      <c r="Y17" s="33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0" t="s">
        <v>96</v>
      </c>
      <c r="N18" s="11"/>
      <c r="O18" s="12" t="s">
        <v>97</v>
      </c>
      <c r="P18" s="13" t="s">
        <v>142</v>
      </c>
      <c r="Q18" s="17">
        <f t="shared" si="0"/>
        <v>14</v>
      </c>
      <c r="R18" s="11" t="str">
        <f t="shared" si="1"/>
        <v>&lt; 21</v>
      </c>
      <c r="S18" s="13" t="s">
        <v>28</v>
      </c>
      <c r="T18" s="13" t="s">
        <v>29</v>
      </c>
      <c r="U18" s="12" t="s">
        <v>30</v>
      </c>
      <c r="V18" s="12" t="s">
        <v>98</v>
      </c>
      <c r="W18" s="18" t="s">
        <v>30</v>
      </c>
      <c r="X18" s="19"/>
      <c r="Y18" s="33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0" t="s">
        <v>99</v>
      </c>
      <c r="N19" s="11"/>
      <c r="O19" s="12" t="s">
        <v>100</v>
      </c>
      <c r="P19" s="13" t="s">
        <v>142</v>
      </c>
      <c r="Q19" s="17">
        <f t="shared" si="0"/>
        <v>38</v>
      </c>
      <c r="R19" s="11" t="str">
        <f t="shared" si="1"/>
        <v>31 - 40</v>
      </c>
      <c r="S19" s="13" t="s">
        <v>28</v>
      </c>
      <c r="T19" s="13" t="s">
        <v>29</v>
      </c>
      <c r="U19" s="12" t="s">
        <v>30</v>
      </c>
      <c r="V19" s="12" t="s">
        <v>101</v>
      </c>
      <c r="W19" s="18" t="s">
        <v>102</v>
      </c>
      <c r="X19" s="19"/>
      <c r="Y19" s="33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0" t="s">
        <v>103</v>
      </c>
      <c r="N20" s="11"/>
      <c r="O20" s="12" t="s">
        <v>104</v>
      </c>
      <c r="P20" s="13" t="s">
        <v>142</v>
      </c>
      <c r="Q20" s="17">
        <f t="shared" si="0"/>
        <v>39</v>
      </c>
      <c r="R20" s="11" t="str">
        <f t="shared" si="1"/>
        <v>31 - 40</v>
      </c>
      <c r="S20" s="13" t="s">
        <v>28</v>
      </c>
      <c r="T20" s="13" t="s">
        <v>29</v>
      </c>
      <c r="U20" s="12" t="s">
        <v>30</v>
      </c>
      <c r="V20" s="12" t="s">
        <v>105</v>
      </c>
      <c r="W20" s="18" t="s">
        <v>30</v>
      </c>
      <c r="X20" s="19"/>
      <c r="Y20" s="33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0" t="s">
        <v>106</v>
      </c>
      <c r="N21" s="11"/>
      <c r="O21" s="12" t="s">
        <v>107</v>
      </c>
      <c r="P21" s="13" t="s">
        <v>142</v>
      </c>
      <c r="Q21" s="17">
        <f t="shared" si="0"/>
        <v>26</v>
      </c>
      <c r="R21" s="11" t="str">
        <f t="shared" si="1"/>
        <v>21 - 30</v>
      </c>
      <c r="S21" s="13" t="s">
        <v>28</v>
      </c>
      <c r="T21" s="13" t="s">
        <v>29</v>
      </c>
      <c r="U21" s="12" t="s">
        <v>30</v>
      </c>
      <c r="V21" s="12" t="s">
        <v>108</v>
      </c>
      <c r="W21" s="18" t="s">
        <v>30</v>
      </c>
      <c r="X21" s="28"/>
      <c r="Y21" s="33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0" t="s">
        <v>109</v>
      </c>
      <c r="N22" s="11"/>
      <c r="O22" s="12" t="s">
        <v>110</v>
      </c>
      <c r="P22" s="13" t="s">
        <v>142</v>
      </c>
      <c r="Q22" s="17">
        <f t="shared" si="0"/>
        <v>14</v>
      </c>
      <c r="R22" s="11" t="str">
        <f t="shared" si="1"/>
        <v>&lt; 21</v>
      </c>
      <c r="S22" s="13" t="s">
        <v>28</v>
      </c>
      <c r="T22" s="13" t="s">
        <v>44</v>
      </c>
      <c r="U22" s="12" t="s">
        <v>30</v>
      </c>
      <c r="V22" s="12" t="s">
        <v>111</v>
      </c>
      <c r="W22" s="18" t="s">
        <v>30</v>
      </c>
      <c r="X22" s="29"/>
      <c r="Y22" s="33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0" t="s">
        <v>112</v>
      </c>
      <c r="N23" s="11"/>
      <c r="O23" s="12" t="s">
        <v>113</v>
      </c>
      <c r="P23" s="13" t="s">
        <v>142</v>
      </c>
      <c r="Q23" s="17">
        <f t="shared" si="0"/>
        <v>14</v>
      </c>
      <c r="R23" s="11" t="str">
        <f t="shared" si="1"/>
        <v>&lt; 21</v>
      </c>
      <c r="S23" s="13" t="s">
        <v>28</v>
      </c>
      <c r="T23" s="13" t="s">
        <v>44</v>
      </c>
      <c r="U23" s="12" t="s">
        <v>30</v>
      </c>
      <c r="V23" s="12" t="s">
        <v>114</v>
      </c>
      <c r="W23" s="18" t="s">
        <v>30</v>
      </c>
      <c r="X23" s="19"/>
      <c r="Y23" s="33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0" t="s">
        <v>115</v>
      </c>
      <c r="N24" s="11"/>
      <c r="O24" s="14">
        <v>35641</v>
      </c>
      <c r="P24" s="13" t="s">
        <v>143</v>
      </c>
      <c r="Q24" s="17">
        <f t="shared" si="0"/>
        <v>-3630</v>
      </c>
      <c r="R24" s="11" t="str">
        <f t="shared" si="1"/>
        <v>&lt; 21</v>
      </c>
      <c r="S24" s="13" t="s">
        <v>28</v>
      </c>
      <c r="T24" s="13" t="s">
        <v>44</v>
      </c>
      <c r="U24" s="12" t="s">
        <v>30</v>
      </c>
      <c r="V24" s="12" t="s">
        <v>116</v>
      </c>
      <c r="W24" s="18" t="s">
        <v>117</v>
      </c>
      <c r="X24" s="27"/>
      <c r="Y24" s="33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0" t="s">
        <v>118</v>
      </c>
      <c r="N25" s="11"/>
      <c r="O25" s="12" t="s">
        <v>119</v>
      </c>
      <c r="P25" s="13" t="s">
        <v>143</v>
      </c>
      <c r="Q25" s="17">
        <f t="shared" si="0"/>
        <v>16</v>
      </c>
      <c r="R25" s="11" t="str">
        <f t="shared" si="1"/>
        <v>&lt; 21</v>
      </c>
      <c r="S25" s="13" t="s">
        <v>28</v>
      </c>
      <c r="T25" s="13" t="s">
        <v>29</v>
      </c>
      <c r="U25" s="12" t="s">
        <v>30</v>
      </c>
      <c r="V25" s="12" t="s">
        <v>98</v>
      </c>
      <c r="W25" s="18"/>
      <c r="X25" s="27"/>
      <c r="Y25" s="33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0" t="s">
        <v>120</v>
      </c>
      <c r="N26" s="11"/>
      <c r="O26" s="14" t="s">
        <v>121</v>
      </c>
      <c r="P26" s="13" t="s">
        <v>142</v>
      </c>
      <c r="Q26" s="17">
        <f t="shared" si="0"/>
        <v>18</v>
      </c>
      <c r="R26" s="11" t="str">
        <f t="shared" si="1"/>
        <v>&lt; 21</v>
      </c>
      <c r="S26" s="13" t="s">
        <v>28</v>
      </c>
      <c r="T26" s="13" t="s">
        <v>29</v>
      </c>
      <c r="U26" s="12" t="s">
        <v>122</v>
      </c>
      <c r="V26" s="12" t="s">
        <v>84</v>
      </c>
      <c r="W26" s="18" t="s">
        <v>123</v>
      </c>
      <c r="X26" s="27"/>
      <c r="Y26" s="33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0" t="s">
        <v>124</v>
      </c>
      <c r="N27" s="11"/>
      <c r="O27" s="12" t="s">
        <v>125</v>
      </c>
      <c r="P27" s="13" t="s">
        <v>142</v>
      </c>
      <c r="Q27" s="17">
        <f t="shared" si="0"/>
        <v>17</v>
      </c>
      <c r="R27" s="11" t="str">
        <f t="shared" si="1"/>
        <v>&lt; 21</v>
      </c>
      <c r="S27" s="13" t="s">
        <v>28</v>
      </c>
      <c r="T27" s="13" t="s">
        <v>29</v>
      </c>
      <c r="U27" s="12" t="s">
        <v>122</v>
      </c>
      <c r="V27" s="12" t="s">
        <v>37</v>
      </c>
      <c r="W27" s="18" t="s">
        <v>126</v>
      </c>
      <c r="X27" s="27"/>
      <c r="Y27" s="33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5"/>
      <c r="M28" s="10" t="s">
        <v>127</v>
      </c>
      <c r="N28" s="11"/>
      <c r="O28" s="12" t="s">
        <v>128</v>
      </c>
      <c r="P28" s="13" t="s">
        <v>142</v>
      </c>
      <c r="Q28" s="17">
        <f t="shared" si="0"/>
        <v>14</v>
      </c>
      <c r="R28" s="11" t="str">
        <f t="shared" si="1"/>
        <v>&lt; 21</v>
      </c>
      <c r="S28" s="13" t="s">
        <v>28</v>
      </c>
      <c r="T28" s="13" t="s">
        <v>29</v>
      </c>
      <c r="U28" s="12" t="s">
        <v>30</v>
      </c>
      <c r="V28" s="12" t="s">
        <v>98</v>
      </c>
      <c r="W28" s="18" t="s">
        <v>30</v>
      </c>
      <c r="X28" s="27"/>
      <c r="Y28" s="33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5"/>
      <c r="M29" s="10" t="s">
        <v>129</v>
      </c>
      <c r="N29" s="11"/>
      <c r="O29" s="12" t="s">
        <v>130</v>
      </c>
      <c r="P29" s="13" t="s">
        <v>142</v>
      </c>
      <c r="Q29" s="17">
        <f t="shared" si="0"/>
        <v>15</v>
      </c>
      <c r="R29" s="11" t="str">
        <f t="shared" si="1"/>
        <v>&lt; 21</v>
      </c>
      <c r="S29" s="13" t="s">
        <v>35</v>
      </c>
      <c r="T29" s="13" t="s">
        <v>29</v>
      </c>
      <c r="U29" s="12" t="s">
        <v>131</v>
      </c>
      <c r="V29" s="12" t="s">
        <v>132</v>
      </c>
      <c r="W29" s="18" t="s">
        <v>30</v>
      </c>
      <c r="X29" s="30"/>
      <c r="Y29" s="33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5"/>
      <c r="M30" s="10" t="s">
        <v>133</v>
      </c>
      <c r="N30" s="11"/>
      <c r="O30" s="12" t="s">
        <v>134</v>
      </c>
      <c r="P30" s="13" t="s">
        <v>142</v>
      </c>
      <c r="Q30" s="17">
        <f t="shared" si="0"/>
        <v>24</v>
      </c>
      <c r="R30" s="11" t="str">
        <f t="shared" si="1"/>
        <v>21 - 30</v>
      </c>
      <c r="S30" s="13" t="s">
        <v>57</v>
      </c>
      <c r="T30" s="13" t="s">
        <v>66</v>
      </c>
      <c r="U30" s="12" t="s">
        <v>135</v>
      </c>
      <c r="V30" s="12" t="s">
        <v>84</v>
      </c>
      <c r="W30" s="18" t="s">
        <v>136</v>
      </c>
      <c r="X30" s="30"/>
      <c r="Y30" s="33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5"/>
      <c r="M31" s="10" t="s">
        <v>137</v>
      </c>
      <c r="N31" s="11"/>
      <c r="O31" s="12" t="s">
        <v>138</v>
      </c>
      <c r="P31" s="13" t="s">
        <v>142</v>
      </c>
      <c r="Q31" s="17">
        <f t="shared" si="0"/>
        <v>14</v>
      </c>
      <c r="R31" s="11" t="str">
        <f t="shared" si="1"/>
        <v>&lt; 21</v>
      </c>
      <c r="S31" s="13" t="s">
        <v>28</v>
      </c>
      <c r="T31" s="13" t="s">
        <v>44</v>
      </c>
      <c r="U31" s="12" t="s">
        <v>139</v>
      </c>
      <c r="V31" s="12" t="s">
        <v>140</v>
      </c>
      <c r="W31" s="18" t="s">
        <v>141</v>
      </c>
      <c r="X31" s="30"/>
      <c r="Y31" s="33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