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Tertinggal\Lombok Utara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32" i="1" l="1"/>
  <c r="R32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<sst xmlns="http://schemas.openxmlformats.org/spreadsheetml/2006/main" count="376" uniqueCount="175">
  <si>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</si>
  <si>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</si>
  <si>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</si>
  <si>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</si>
  <si>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</si>
  <si>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</si>
  <si>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</si>
  <si>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</si>
  <si>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</si>
  <si>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</si>
  <si>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</si>
  <si>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</si>
  <si>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</si>
  <si>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</si>
  <si>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</si>
  <si>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</si>
  <si>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</si>
  <si>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</si>
  <si>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</si>
  <si>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</si>
  <si>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</si>
  <si>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</si>
  <si>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</si>
  <si>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</si>
  <si>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</si>
  <si>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</si>
  <si>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</si>
  <si>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</si>
  <si>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SD</t>
  </si>
  <si>
    <t>Islam</t>
  </si>
  <si>
    <t>SLTP</t>
  </si>
  <si>
    <t>SLTA</t>
  </si>
  <si>
    <t xml:space="preserve">Zubaedah </t>
  </si>
  <si>
    <t xml:space="preserve">Raden Mawardi </t>
  </si>
  <si>
    <t>Suriana</t>
  </si>
  <si>
    <t>Raden Alwi Yahya</t>
  </si>
  <si>
    <t xml:space="preserve">Raden Aris Mahardika </t>
  </si>
  <si>
    <t xml:space="preserve">Ahmad Yani </t>
  </si>
  <si>
    <t xml:space="preserve">Juliadi </t>
  </si>
  <si>
    <t>Zulham</t>
  </si>
  <si>
    <t>Bakri</t>
  </si>
  <si>
    <t xml:space="preserve">Ayadi </t>
  </si>
  <si>
    <t>Hayadi</t>
  </si>
  <si>
    <t xml:space="preserve">Raden Sukawati </t>
  </si>
  <si>
    <t>Sri Surayya Nirmala</t>
  </si>
  <si>
    <t>Ari Sudianti</t>
  </si>
  <si>
    <t xml:space="preserve">Kasdi </t>
  </si>
  <si>
    <t xml:space="preserve">M. Fikri </t>
  </si>
  <si>
    <t xml:space="preserve">Miasri </t>
  </si>
  <si>
    <t xml:space="preserve">Nasaruddin </t>
  </si>
  <si>
    <t xml:space="preserve">Ilmiah </t>
  </si>
  <si>
    <t xml:space="preserve">Mariani </t>
  </si>
  <si>
    <t>Saptini</t>
  </si>
  <si>
    <t>Denda Candra Suhita</t>
  </si>
  <si>
    <t>Pramika Wirnasari</t>
  </si>
  <si>
    <t>Rialistutri</t>
  </si>
  <si>
    <t xml:space="preserve">Arini </t>
  </si>
  <si>
    <t>Dende Ayasari</t>
  </si>
  <si>
    <t>D. Pebi Parastika</t>
  </si>
  <si>
    <t xml:space="preserve">Nurul Wahidah </t>
  </si>
  <si>
    <t>Nurmihin</t>
  </si>
  <si>
    <t>Raden Noviyanto</t>
  </si>
  <si>
    <t>Amor amor, 20/02/2001</t>
  </si>
  <si>
    <t>Tampes, 31/12/1957</t>
  </si>
  <si>
    <t>Bayan, 09/06/1996</t>
  </si>
  <si>
    <t>Bayan, 31/12/1997</t>
  </si>
  <si>
    <t>Bayan, 18/03/1993</t>
  </si>
  <si>
    <t>Karang Pangsor, 10/12/1986</t>
  </si>
  <si>
    <t>Karang Pangsor, 31/12/1985</t>
  </si>
  <si>
    <t>Karang Pangsor, 26/12/1991</t>
  </si>
  <si>
    <t>Karang Pangsor, 31/ 12/1985</t>
  </si>
  <si>
    <t>Karang Pangsor, 03/02/1979</t>
  </si>
  <si>
    <t>Pemenang, 11/07/1983</t>
  </si>
  <si>
    <t>Tembobor, 14/08/1978</t>
  </si>
  <si>
    <t>Menggala, 13/09/1981</t>
  </si>
  <si>
    <t>Surabaya, 23/01/1982</t>
  </si>
  <si>
    <t>Tanjung, 31/12/1965</t>
  </si>
  <si>
    <t>Teluk Dalam, 07/06/1981</t>
  </si>
  <si>
    <t>Buncalang, 14/12/1984</t>
  </si>
  <si>
    <t>Amor-amor, 20/02/2001</t>
  </si>
  <si>
    <t>Senumpeng, 21/04/1982</t>
  </si>
  <si>
    <t>Amor-amor, 31/12/1970</t>
  </si>
  <si>
    <t>Amor-amor, 13/15/1991</t>
  </si>
  <si>
    <t>Tembobor, 31/12/1981</t>
  </si>
  <si>
    <t>Prawira, 29/04/1995</t>
  </si>
  <si>
    <t>Prawira, 16/17/1995</t>
  </si>
  <si>
    <t>Selong, 12/09/1984</t>
  </si>
  <si>
    <t>Lokok Aur, 31/12/1996</t>
  </si>
  <si>
    <t>Karang Raden, 12/03/1977</t>
  </si>
  <si>
    <t>Dasan Baro, 02/02/1998</t>
  </si>
  <si>
    <t>Wanasaba, 31/12/1982</t>
  </si>
  <si>
    <t>Pada Mangko, 31/12/1982</t>
  </si>
  <si>
    <t>Bayan Timur, 11/09/1996</t>
  </si>
  <si>
    <t>5208043112570090</t>
  </si>
  <si>
    <t>5208040906960001</t>
  </si>
  <si>
    <t>5208043112970168</t>
  </si>
  <si>
    <t>5208041809390002</t>
  </si>
  <si>
    <t>5208051010128660001</t>
  </si>
  <si>
    <t>5208053112850027</t>
  </si>
  <si>
    <t>5208052612910001</t>
  </si>
  <si>
    <t>5208053112850146</t>
  </si>
  <si>
    <t>5208050302790002</t>
  </si>
  <si>
    <t>5208051107830003</t>
  </si>
  <si>
    <t>5208011408790001</t>
  </si>
  <si>
    <t>5208055309810001</t>
  </si>
  <si>
    <t>5208056301820002</t>
  </si>
  <si>
    <t>52090854127200023</t>
  </si>
  <si>
    <t>5208010706870004</t>
  </si>
  <si>
    <t>5202025412840002</t>
  </si>
  <si>
    <t>5202025412840003</t>
  </si>
  <si>
    <t>5208032104820005</t>
  </si>
  <si>
    <t>5208037112700172</t>
  </si>
  <si>
    <t>5208035305910001</t>
  </si>
  <si>
    <t>5208017112810053</t>
  </si>
  <si>
    <t>5206016904950001</t>
  </si>
  <si>
    <t>5208015607950002</t>
  </si>
  <si>
    <t>5271015209440003</t>
  </si>
  <si>
    <t>5208047112960108</t>
  </si>
  <si>
    <t>5208015203770003</t>
  </si>
  <si>
    <t>5208044202890003</t>
  </si>
  <si>
    <t>5208047112820133</t>
  </si>
  <si>
    <t>5208047112820135</t>
  </si>
  <si>
    <t>5208041109960002</t>
  </si>
  <si>
    <t>Batu Rangkep</t>
  </si>
  <si>
    <t xml:space="preserve">UD Apatik </t>
  </si>
  <si>
    <t>UD Apit AIK</t>
  </si>
  <si>
    <t>Kelapa Gading Art</t>
  </si>
  <si>
    <t>KUD Berkah Damandiri</t>
  </si>
  <si>
    <t>MND (Manfaat Nyieh Daya)</t>
  </si>
  <si>
    <t>Prawira Village</t>
  </si>
  <si>
    <t>Sebaya Tanta</t>
  </si>
  <si>
    <t>Tenung Bayan</t>
  </si>
  <si>
    <t>UD Apik Maik</t>
  </si>
  <si>
    <t>Jl. Ytanjung Bayan Kel. Amor-amor Kec. Kayngan Kab. Lombok Utara</t>
  </si>
  <si>
    <t>Jl. Bayan Timur Kel. Bayan Kec. Bayan Kab. Lombok Utara</t>
  </si>
  <si>
    <t>Jl. Dr. Ridwan Kel. Bayan Kec. Bayan Kab. Lombok Utara</t>
  </si>
  <si>
    <t>Jl. Bangsal Baru Kel. Karang Pangsar, Kec. Pemenang Kab. Lombok Utara</t>
  </si>
  <si>
    <t>Jl. Karang Kelapa Gading Kel. Kel Karang Pangsor Kec. Pemenang Kab. Lombok Utara</t>
  </si>
  <si>
    <t>Pemenag Barat Kec. Pemenang Kab. Lombok Utara</t>
  </si>
  <si>
    <t>Jl. Bangsal Baru Kel. Karang Pangsor Kec. Pemenang Kab. Lombok Utara</t>
  </si>
  <si>
    <t>Jl. Tanjung Bayang  Kel. Sokong Kec. Tanjung Kab. Lombok Utara</t>
  </si>
  <si>
    <t>Kel. Pemenag Barat Kec. Pemenang Barat Kab Lombok Utara</t>
  </si>
  <si>
    <t>Gumantar Kec. Kayangan Kab. Lombok Utara</t>
  </si>
  <si>
    <t>Dusun amor-amor Desa Gumantar Kec. Kayangan Kab. Lombok Utara</t>
  </si>
  <si>
    <t>Jl. Dr. Ridawan Kel. Karang Bajo Kec. Bayan Kab. Lombok Utara</t>
  </si>
  <si>
    <t>Jl. Raya Tanjung Kel. Sukung Kec. Tanjung Kab. Lombok Utara</t>
  </si>
  <si>
    <t>Jl. Ridwan Kel. Bayan Kab. Lombok Utara</t>
  </si>
  <si>
    <t>Jl. Bungkul Barat 03/03, Bojong Sari, Indramayu</t>
  </si>
  <si>
    <t>085337687004</t>
  </si>
  <si>
    <t>082341850196</t>
  </si>
  <si>
    <t>081238449516</t>
  </si>
  <si>
    <t>085238394266</t>
  </si>
  <si>
    <t>085238394233</t>
  </si>
  <si>
    <t>085338801433</t>
  </si>
  <si>
    <t>087865499902</t>
  </si>
  <si>
    <t>082340921160</t>
  </si>
  <si>
    <t>085205300577</t>
  </si>
  <si>
    <t>081239705608</t>
  </si>
  <si>
    <t>087765491658</t>
  </si>
  <si>
    <t>081917202244</t>
  </si>
  <si>
    <t>087864246427</t>
  </si>
  <si>
    <t>087864728576</t>
  </si>
  <si>
    <t>081917914914603</t>
  </si>
  <si>
    <t>081907457568</t>
  </si>
  <si>
    <t>085238383502</t>
  </si>
  <si>
    <t>087865366979</t>
  </si>
  <si>
    <t>081947125655</t>
  </si>
  <si>
    <t>085337669591</t>
  </si>
  <si>
    <t>S1</t>
  </si>
  <si>
    <t>Tenun</t>
  </si>
  <si>
    <t>Kerajinan Batok Kelapa</t>
  </si>
  <si>
    <t>Pengolahan Kelapa</t>
  </si>
  <si>
    <t>Kerajinan</t>
  </si>
  <si>
    <t>Pengolahan Batok Kelapa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</si>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</sst>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1" fillId="0" borderId="2" xfId="4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quotePrefix="1" applyBorder="1" applyAlignment="1">
      <alignment horizontal="center" vertical="center"/>
    </xf>
    <xf numFmtId="0" fontId="11" fillId="0" borderId="2" xfId="4" applyBorder="1" applyAlignment="1" applyProtection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/>
    <xf numFmtId="0" fontId="6" fillId="0" borderId="3" xfId="5" quotePrefix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11" fillId="0" borderId="3" xfId="4" applyBorder="1" applyAlignment="1">
      <alignment horizontal="left" vertical="center"/>
    </xf>
    <xf numFmtId="0" fontId="0" fillId="0" borderId="2" xfId="0" applyBorder="1" applyAlignment="1"/>
    <xf numFmtId="0" fontId="0" fillId="0" borderId="0" xfId="0" applyAlignment="1">
      <alignment vertical="center" wrapText="1"/>
    </xf>
    <xf numFmtId="0" fontId="0" fillId="0" borderId="2" xfId="0" applyBorder="1" applyAlignment="1">
      <alignment horizontal="left" vertical="center" wrapText="1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2"/>
  <sheetViews>
    <sheetView tabSelected="1" topLeftCell="N3" zoomScale="70" zoomScaleNormal="70" workbookViewId="0">
      <selection activeCell="S33" sqref="S33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5" t="s">
        <v>32</v>
      </c>
      <c r="N2" s="17"/>
      <c r="O2" s="16" t="s">
        <v>62</v>
      </c>
      <c r="P2" s="13" t="s">
        <v>26</v>
      </c>
      <c r="Q2" s="6">
        <f>2017-VALUE(RIGHT(O2,4))</f>
        <v>16</v>
      </c>
      <c r="R2" t="str">
        <f>IF(Q2&lt;21,"&lt; 21",IF(Q2&lt;=30,"21 - 30",IF(Q2&lt;=40,"31 - 40",IF(Q2&lt;=50,"41 - 50","&gt; 50" ))))</f>
        <v>&lt; 21</v>
      </c>
      <c r="S2" s="13" t="s">
        <v>31</v>
      </c>
      <c r="T2" s="13" t="s">
        <v>29</v>
      </c>
      <c r="U2" s="16" t="s">
        <v>123</v>
      </c>
      <c r="V2" s="28" t="s">
        <v>133</v>
      </c>
      <c r="W2" s="17"/>
      <c r="X2" s="14"/>
      <c r="Y2" s="16" t="s">
        <v>169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5" t="s">
        <v>33</v>
      </c>
      <c r="N3" s="17" t="s">
        <v>93</v>
      </c>
      <c r="O3" s="16" t="s">
        <v>63</v>
      </c>
      <c r="P3" s="13" t="s">
        <v>27</v>
      </c>
      <c r="Q3" s="6">
        <f t="shared" ref="Q3:Q31" si="0">2017-VALUE(RIGHT(O3,4))</f>
        <v>60</v>
      </c>
      <c r="R3" s="2" t="str">
        <f t="shared" ref="R3:R31" si="1">IF(Q3&lt;21,"&lt; 21",IF(Q3&lt;=30,"21 - 30",IF(Q3&lt;=40,"31 - 40",IF(Q3&lt;=50,"41 - 50","&gt; 50" ))))</f>
        <v>&gt; 50</v>
      </c>
      <c r="S3" s="13" t="s">
        <v>31</v>
      </c>
      <c r="T3" s="13" t="s">
        <v>29</v>
      </c>
      <c r="U3" s="16" t="s">
        <v>124</v>
      </c>
      <c r="V3" s="27" t="s">
        <v>134</v>
      </c>
      <c r="W3" s="17"/>
      <c r="X3" s="14"/>
      <c r="Y3" s="16" t="s">
        <v>170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5" t="s">
        <v>34</v>
      </c>
      <c r="N4" s="17" t="s">
        <v>94</v>
      </c>
      <c r="O4" s="16" t="s">
        <v>64</v>
      </c>
      <c r="P4" s="13" t="s">
        <v>27</v>
      </c>
      <c r="Q4" s="6">
        <f t="shared" si="0"/>
        <v>21</v>
      </c>
      <c r="R4" s="2" t="str">
        <f t="shared" si="1"/>
        <v>21 - 30</v>
      </c>
      <c r="S4" s="13" t="s">
        <v>31</v>
      </c>
      <c r="T4" s="13" t="s">
        <v>29</v>
      </c>
      <c r="U4" s="16" t="s">
        <v>125</v>
      </c>
      <c r="V4" s="16" t="s">
        <v>135</v>
      </c>
      <c r="W4" s="17" t="s">
        <v>148</v>
      </c>
      <c r="X4" s="14"/>
      <c r="Y4" s="16" t="s">
        <v>170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5" t="s">
        <v>35</v>
      </c>
      <c r="N5" s="17" t="s">
        <v>95</v>
      </c>
      <c r="O5" s="16" t="s">
        <v>65</v>
      </c>
      <c r="P5" s="13" t="s">
        <v>27</v>
      </c>
      <c r="Q5" s="6">
        <f t="shared" si="0"/>
        <v>20</v>
      </c>
      <c r="R5" s="2" t="str">
        <f t="shared" si="1"/>
        <v>&lt; 21</v>
      </c>
      <c r="S5" s="13" t="s">
        <v>30</v>
      </c>
      <c r="T5" s="13" t="s">
        <v>29</v>
      </c>
      <c r="U5" s="16" t="s">
        <v>125</v>
      </c>
      <c r="V5" s="28" t="s">
        <v>134</v>
      </c>
      <c r="W5" s="17" t="s">
        <v>149</v>
      </c>
      <c r="X5" s="14"/>
      <c r="Y5" s="16" t="s">
        <v>170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5" t="s">
        <v>36</v>
      </c>
      <c r="N6" s="17" t="s">
        <v>96</v>
      </c>
      <c r="O6" s="16" t="s">
        <v>66</v>
      </c>
      <c r="P6" s="13" t="s">
        <v>27</v>
      </c>
      <c r="Q6" s="6">
        <f t="shared" si="0"/>
        <v>24</v>
      </c>
      <c r="R6" s="2" t="str">
        <f t="shared" si="1"/>
        <v>21 - 30</v>
      </c>
      <c r="S6" s="13" t="s">
        <v>31</v>
      </c>
      <c r="T6" s="13" t="s">
        <v>29</v>
      </c>
      <c r="U6" s="16" t="s">
        <v>125</v>
      </c>
      <c r="V6" s="16" t="s">
        <v>135</v>
      </c>
      <c r="W6" s="17" t="s">
        <v>150</v>
      </c>
      <c r="X6" s="14"/>
      <c r="Y6" s="16" t="s">
        <v>170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5" t="s">
        <v>37</v>
      </c>
      <c r="N7" s="17" t="s">
        <v>97</v>
      </c>
      <c r="O7" s="16" t="s">
        <v>67</v>
      </c>
      <c r="P7" s="13" t="s">
        <v>27</v>
      </c>
      <c r="Q7" s="6">
        <f t="shared" si="0"/>
        <v>31</v>
      </c>
      <c r="R7" s="2" t="str">
        <f t="shared" si="1"/>
        <v>31 - 40</v>
      </c>
      <c r="S7" s="13" t="s">
        <v>31</v>
      </c>
      <c r="T7" s="13" t="s">
        <v>29</v>
      </c>
      <c r="U7" s="16" t="s">
        <v>126</v>
      </c>
      <c r="V7" s="16" t="s">
        <v>136</v>
      </c>
      <c r="W7" s="17" t="s">
        <v>151</v>
      </c>
      <c r="X7" s="14"/>
      <c r="Y7" s="16" t="s">
        <v>170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5" t="s">
        <v>38</v>
      </c>
      <c r="N8" s="17" t="s">
        <v>98</v>
      </c>
      <c r="O8" s="16" t="s">
        <v>68</v>
      </c>
      <c r="P8" s="13" t="s">
        <v>27</v>
      </c>
      <c r="Q8" s="6">
        <f t="shared" si="0"/>
        <v>32</v>
      </c>
      <c r="R8" s="2" t="str">
        <f t="shared" si="1"/>
        <v>31 - 40</v>
      </c>
      <c r="S8" s="13" t="s">
        <v>30</v>
      </c>
      <c r="T8" s="13" t="s">
        <v>29</v>
      </c>
      <c r="U8" s="16" t="s">
        <v>127</v>
      </c>
      <c r="V8" s="16" t="s">
        <v>136</v>
      </c>
      <c r="W8" s="17" t="s">
        <v>152</v>
      </c>
      <c r="X8" s="14"/>
      <c r="Y8" s="16" t="s">
        <v>170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5" t="s">
        <v>39</v>
      </c>
      <c r="N9" s="17" t="s">
        <v>99</v>
      </c>
      <c r="O9" s="16" t="s">
        <v>69</v>
      </c>
      <c r="P9" s="13" t="s">
        <v>27</v>
      </c>
      <c r="Q9" s="6">
        <f t="shared" si="0"/>
        <v>26</v>
      </c>
      <c r="R9" s="2" t="str">
        <f t="shared" si="1"/>
        <v>21 - 30</v>
      </c>
      <c r="S9" s="13" t="s">
        <v>31</v>
      </c>
      <c r="T9" s="13" t="s">
        <v>29</v>
      </c>
      <c r="U9" s="16" t="s">
        <v>126</v>
      </c>
      <c r="V9" s="28" t="s">
        <v>136</v>
      </c>
      <c r="W9" s="17" t="s">
        <v>153</v>
      </c>
      <c r="X9" s="14"/>
      <c r="Y9" s="16" t="s">
        <v>170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5" t="s">
        <v>40</v>
      </c>
      <c r="N10" s="17" t="s">
        <v>100</v>
      </c>
      <c r="O10" s="16" t="s">
        <v>70</v>
      </c>
      <c r="P10" s="13" t="s">
        <v>27</v>
      </c>
      <c r="Q10" s="6">
        <f t="shared" si="0"/>
        <v>32</v>
      </c>
      <c r="R10" s="2" t="str">
        <f t="shared" si="1"/>
        <v>31 - 40</v>
      </c>
      <c r="S10" s="13" t="s">
        <v>30</v>
      </c>
      <c r="T10" s="13" t="s">
        <v>29</v>
      </c>
      <c r="U10" s="16" t="s">
        <v>126</v>
      </c>
      <c r="V10" s="16" t="s">
        <v>137</v>
      </c>
      <c r="W10" s="17"/>
      <c r="X10" s="14"/>
      <c r="Y10" s="16" t="s">
        <v>170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5" t="s">
        <v>41</v>
      </c>
      <c r="N11" s="17" t="s">
        <v>101</v>
      </c>
      <c r="O11" s="16" t="s">
        <v>71</v>
      </c>
      <c r="P11" s="13" t="s">
        <v>27</v>
      </c>
      <c r="Q11" s="6">
        <f t="shared" si="0"/>
        <v>38</v>
      </c>
      <c r="R11" s="2" t="str">
        <f t="shared" si="1"/>
        <v>31 - 40</v>
      </c>
      <c r="S11" s="13" t="s">
        <v>30</v>
      </c>
      <c r="T11" s="13" t="s">
        <v>29</v>
      </c>
      <c r="U11" s="16" t="s">
        <v>126</v>
      </c>
      <c r="V11" s="28" t="s">
        <v>138</v>
      </c>
      <c r="W11" s="17"/>
      <c r="X11" s="14"/>
      <c r="Y11" s="16" t="s">
        <v>170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5" t="s">
        <v>42</v>
      </c>
      <c r="N12" s="17" t="s">
        <v>102</v>
      </c>
      <c r="O12" s="16" t="s">
        <v>72</v>
      </c>
      <c r="P12" s="13" t="s">
        <v>27</v>
      </c>
      <c r="Q12" s="6">
        <f t="shared" si="0"/>
        <v>34</v>
      </c>
      <c r="R12" s="2" t="str">
        <f t="shared" si="1"/>
        <v>31 - 40</v>
      </c>
      <c r="S12" s="13" t="s">
        <v>31</v>
      </c>
      <c r="T12" s="13" t="s">
        <v>29</v>
      </c>
      <c r="U12" s="16" t="s">
        <v>126</v>
      </c>
      <c r="V12" s="16" t="s">
        <v>139</v>
      </c>
      <c r="W12" s="17" t="s">
        <v>154</v>
      </c>
      <c r="X12" s="14"/>
      <c r="Y12" s="16" t="s">
        <v>170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5" t="s">
        <v>43</v>
      </c>
      <c r="N13" s="17" t="s">
        <v>103</v>
      </c>
      <c r="O13" s="16" t="s">
        <v>73</v>
      </c>
      <c r="P13" s="13" t="s">
        <v>27</v>
      </c>
      <c r="Q13" s="6">
        <f t="shared" si="0"/>
        <v>39</v>
      </c>
      <c r="R13" s="2" t="str">
        <f t="shared" si="1"/>
        <v>31 - 40</v>
      </c>
      <c r="S13" s="13" t="s">
        <v>28</v>
      </c>
      <c r="T13" s="13" t="s">
        <v>29</v>
      </c>
      <c r="U13" s="16" t="s">
        <v>128</v>
      </c>
      <c r="V13" s="16" t="s">
        <v>140</v>
      </c>
      <c r="W13" s="17" t="s">
        <v>155</v>
      </c>
      <c r="X13" s="14"/>
      <c r="Y13" s="16" t="s">
        <v>171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5" t="s">
        <v>44</v>
      </c>
      <c r="N14" s="17" t="s">
        <v>104</v>
      </c>
      <c r="O14" s="16" t="s">
        <v>74</v>
      </c>
      <c r="P14" s="13" t="s">
        <v>26</v>
      </c>
      <c r="Q14" s="6">
        <f t="shared" si="0"/>
        <v>36</v>
      </c>
      <c r="R14" s="2" t="str">
        <f t="shared" si="1"/>
        <v>31 - 40</v>
      </c>
      <c r="S14" s="13" t="s">
        <v>168</v>
      </c>
      <c r="T14" s="13" t="s">
        <v>29</v>
      </c>
      <c r="U14" s="16" t="s">
        <v>128</v>
      </c>
      <c r="V14" s="28" t="s">
        <v>134</v>
      </c>
      <c r="W14" s="17" t="s">
        <v>156</v>
      </c>
      <c r="X14" s="14"/>
      <c r="Y14" s="16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5" t="s">
        <v>45</v>
      </c>
      <c r="N15" s="17" t="s">
        <v>105</v>
      </c>
      <c r="O15" s="16" t="s">
        <v>75</v>
      </c>
      <c r="P15" s="13" t="s">
        <v>26</v>
      </c>
      <c r="Q15" s="6">
        <f t="shared" si="0"/>
        <v>35</v>
      </c>
      <c r="R15" s="2" t="str">
        <f t="shared" si="1"/>
        <v>31 - 40</v>
      </c>
      <c r="S15" s="13" t="s">
        <v>31</v>
      </c>
      <c r="T15" s="13" t="s">
        <v>29</v>
      </c>
      <c r="U15" s="16" t="s">
        <v>128</v>
      </c>
      <c r="V15" s="16" t="s">
        <v>141</v>
      </c>
      <c r="W15" s="17" t="s">
        <v>157</v>
      </c>
      <c r="X15" s="14"/>
      <c r="Y15" s="16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5" t="s">
        <v>46</v>
      </c>
      <c r="N16" s="17" t="s">
        <v>106</v>
      </c>
      <c r="O16" s="16" t="s">
        <v>76</v>
      </c>
      <c r="P16" s="13" t="s">
        <v>27</v>
      </c>
      <c r="Q16" s="6">
        <f t="shared" si="0"/>
        <v>52</v>
      </c>
      <c r="R16" s="2" t="str">
        <f t="shared" si="1"/>
        <v>&gt; 50</v>
      </c>
      <c r="S16" s="13"/>
      <c r="T16" s="13" t="s">
        <v>29</v>
      </c>
      <c r="U16" s="16" t="s">
        <v>128</v>
      </c>
      <c r="V16" s="16" t="s">
        <v>141</v>
      </c>
      <c r="W16" s="17" t="s">
        <v>157</v>
      </c>
      <c r="X16" s="14"/>
      <c r="Y16" s="16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5" t="s">
        <v>47</v>
      </c>
      <c r="N17" s="17" t="s">
        <v>107</v>
      </c>
      <c r="O17" s="16" t="s">
        <v>77</v>
      </c>
      <c r="P17" s="13" t="s">
        <v>27</v>
      </c>
      <c r="Q17" s="6">
        <f t="shared" si="0"/>
        <v>36</v>
      </c>
      <c r="R17" s="2" t="str">
        <f t="shared" si="1"/>
        <v>31 - 40</v>
      </c>
      <c r="S17" s="13" t="s">
        <v>31</v>
      </c>
      <c r="T17" s="13" t="s">
        <v>29</v>
      </c>
      <c r="U17" s="16" t="s">
        <v>128</v>
      </c>
      <c r="V17" s="16" t="s">
        <v>141</v>
      </c>
      <c r="W17" s="17" t="s">
        <v>158</v>
      </c>
      <c r="X17" s="14"/>
      <c r="Y17" s="16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5" t="s">
        <v>48</v>
      </c>
      <c r="N18" s="17" t="s">
        <v>108</v>
      </c>
      <c r="O18" s="16" t="s">
        <v>78</v>
      </c>
      <c r="P18" s="13" t="s">
        <v>26</v>
      </c>
      <c r="Q18" s="6">
        <f t="shared" si="0"/>
        <v>33</v>
      </c>
      <c r="R18" s="2" t="str">
        <f t="shared" si="1"/>
        <v>31 - 40</v>
      </c>
      <c r="S18" s="13" t="s">
        <v>30</v>
      </c>
      <c r="T18" s="13" t="s">
        <v>29</v>
      </c>
      <c r="U18" s="16" t="s">
        <v>123</v>
      </c>
      <c r="V18" s="16" t="s">
        <v>142</v>
      </c>
      <c r="W18" s="17"/>
      <c r="X18" s="14"/>
      <c r="Y18" s="16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5" t="s">
        <v>32</v>
      </c>
      <c r="N19" s="17" t="s">
        <v>109</v>
      </c>
      <c r="O19" s="16" t="s">
        <v>79</v>
      </c>
      <c r="P19" s="13" t="s">
        <v>26</v>
      </c>
      <c r="Q19" s="6">
        <f t="shared" si="0"/>
        <v>16</v>
      </c>
      <c r="R19" s="2" t="str">
        <f t="shared" si="1"/>
        <v>&lt; 21</v>
      </c>
      <c r="S19" s="13" t="s">
        <v>31</v>
      </c>
      <c r="T19" s="13" t="s">
        <v>29</v>
      </c>
      <c r="U19" s="16" t="s">
        <v>123</v>
      </c>
      <c r="V19" s="28" t="s">
        <v>143</v>
      </c>
      <c r="W19" s="17"/>
      <c r="X19" s="14"/>
      <c r="Y19" s="16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5" t="s">
        <v>49</v>
      </c>
      <c r="N20" s="17" t="s">
        <v>110</v>
      </c>
      <c r="O20" s="16" t="s">
        <v>80</v>
      </c>
      <c r="P20" s="13" t="s">
        <v>27</v>
      </c>
      <c r="Q20" s="6">
        <f t="shared" si="0"/>
        <v>35</v>
      </c>
      <c r="R20" s="2" t="str">
        <f t="shared" si="1"/>
        <v>31 - 40</v>
      </c>
      <c r="S20" s="13" t="s">
        <v>30</v>
      </c>
      <c r="T20" s="13" t="s">
        <v>29</v>
      </c>
      <c r="U20" s="16" t="s">
        <v>123</v>
      </c>
      <c r="V20" s="28" t="s">
        <v>143</v>
      </c>
      <c r="W20" s="17"/>
      <c r="X20" s="14"/>
      <c r="Y20" s="16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5" t="s">
        <v>50</v>
      </c>
      <c r="N21" s="17" t="s">
        <v>111</v>
      </c>
      <c r="O21" s="16" t="s">
        <v>81</v>
      </c>
      <c r="P21" s="13" t="s">
        <v>26</v>
      </c>
      <c r="Q21" s="6">
        <f t="shared" si="0"/>
        <v>47</v>
      </c>
      <c r="R21" s="2" t="str">
        <f t="shared" si="1"/>
        <v>41 - 50</v>
      </c>
      <c r="S21" s="13"/>
      <c r="T21" s="13" t="s">
        <v>29</v>
      </c>
      <c r="U21" s="16" t="s">
        <v>123</v>
      </c>
      <c r="V21" s="28" t="s">
        <v>143</v>
      </c>
      <c r="W21" s="17"/>
      <c r="X21" s="14"/>
      <c r="Y21" s="16" t="s">
        <v>169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5" t="s">
        <v>51</v>
      </c>
      <c r="N22" s="17" t="s">
        <v>112</v>
      </c>
      <c r="O22" s="16" t="s">
        <v>82</v>
      </c>
      <c r="P22" s="13" t="s">
        <v>26</v>
      </c>
      <c r="Q22" s="6">
        <f t="shared" si="0"/>
        <v>26</v>
      </c>
      <c r="R22" s="2" t="str">
        <f t="shared" si="1"/>
        <v>21 - 30</v>
      </c>
      <c r="S22" s="13" t="s">
        <v>28</v>
      </c>
      <c r="T22" s="13" t="s">
        <v>29</v>
      </c>
      <c r="U22" s="16" t="s">
        <v>123</v>
      </c>
      <c r="V22" s="28" t="s">
        <v>143</v>
      </c>
      <c r="W22" s="17"/>
      <c r="X22" s="14"/>
      <c r="Y22" s="16" t="s">
        <v>169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5" t="s">
        <v>52</v>
      </c>
      <c r="N23" s="17" t="s">
        <v>113</v>
      </c>
      <c r="O23" s="16" t="s">
        <v>83</v>
      </c>
      <c r="P23" s="13" t="s">
        <v>26</v>
      </c>
      <c r="Q23" s="6">
        <f t="shared" si="0"/>
        <v>36</v>
      </c>
      <c r="R23" s="2" t="str">
        <f t="shared" si="1"/>
        <v>31 - 40</v>
      </c>
      <c r="S23" s="13"/>
      <c r="T23" s="13" t="s">
        <v>29</v>
      </c>
      <c r="U23" s="16" t="s">
        <v>129</v>
      </c>
      <c r="V23" s="16" t="s">
        <v>140</v>
      </c>
      <c r="W23" s="17"/>
      <c r="X23" s="14"/>
      <c r="Y23" s="16" t="s">
        <v>172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5" t="s">
        <v>53</v>
      </c>
      <c r="N24" s="17" t="s">
        <v>114</v>
      </c>
      <c r="O24" s="16" t="s">
        <v>84</v>
      </c>
      <c r="P24" s="13" t="s">
        <v>26</v>
      </c>
      <c r="Q24" s="6">
        <f t="shared" si="0"/>
        <v>22</v>
      </c>
      <c r="R24" s="2" t="str">
        <f t="shared" si="1"/>
        <v>21 - 30</v>
      </c>
      <c r="S24" s="13" t="s">
        <v>31</v>
      </c>
      <c r="T24" s="13" t="s">
        <v>29</v>
      </c>
      <c r="U24" s="16" t="s">
        <v>129</v>
      </c>
      <c r="V24" s="16" t="s">
        <v>140</v>
      </c>
      <c r="W24" s="17" t="s">
        <v>159</v>
      </c>
      <c r="X24" s="14"/>
      <c r="Y24" s="16" t="s">
        <v>172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5" t="s">
        <v>54</v>
      </c>
      <c r="N25" s="17" t="s">
        <v>115</v>
      </c>
      <c r="O25" s="16" t="s">
        <v>85</v>
      </c>
      <c r="P25" s="13" t="s">
        <v>26</v>
      </c>
      <c r="Q25" s="6">
        <f t="shared" si="0"/>
        <v>22</v>
      </c>
      <c r="R25" s="2" t="str">
        <f t="shared" si="1"/>
        <v>21 - 30</v>
      </c>
      <c r="S25" s="13" t="s">
        <v>31</v>
      </c>
      <c r="T25" s="13" t="s">
        <v>29</v>
      </c>
      <c r="U25" s="16" t="s">
        <v>129</v>
      </c>
      <c r="V25" s="16" t="s">
        <v>140</v>
      </c>
      <c r="W25" s="17" t="s">
        <v>160</v>
      </c>
      <c r="X25" s="14"/>
      <c r="Y25" s="16" t="s">
        <v>170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5" t="s">
        <v>55</v>
      </c>
      <c r="N26" s="17" t="s">
        <v>116</v>
      </c>
      <c r="O26" s="16" t="s">
        <v>86</v>
      </c>
      <c r="P26" s="13" t="s">
        <v>26</v>
      </c>
      <c r="Q26" s="6">
        <f t="shared" si="0"/>
        <v>33</v>
      </c>
      <c r="R26" s="2" t="str">
        <f t="shared" si="1"/>
        <v>31 - 40</v>
      </c>
      <c r="S26" s="13" t="s">
        <v>174</v>
      </c>
      <c r="T26" s="13" t="s">
        <v>29</v>
      </c>
      <c r="U26" s="16" t="s">
        <v>130</v>
      </c>
      <c r="V26" s="16" t="s">
        <v>144</v>
      </c>
      <c r="W26" s="17" t="s">
        <v>161</v>
      </c>
      <c r="X26" s="14"/>
      <c r="Y26" s="16" t="s">
        <v>169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5" t="s">
        <v>56</v>
      </c>
      <c r="N27" s="17" t="s">
        <v>117</v>
      </c>
      <c r="O27" s="16" t="s">
        <v>87</v>
      </c>
      <c r="P27" s="13" t="s">
        <v>26</v>
      </c>
      <c r="Q27" s="6">
        <f t="shared" si="0"/>
        <v>21</v>
      </c>
      <c r="R27" s="2" t="str">
        <f t="shared" si="1"/>
        <v>21 - 30</v>
      </c>
      <c r="S27" s="13" t="s">
        <v>31</v>
      </c>
      <c r="T27" s="13" t="s">
        <v>29</v>
      </c>
      <c r="U27" s="16" t="s">
        <v>130</v>
      </c>
      <c r="V27" s="16" t="s">
        <v>144</v>
      </c>
      <c r="W27" s="17" t="s">
        <v>162</v>
      </c>
      <c r="X27" s="14"/>
      <c r="Y27" s="16" t="s">
        <v>169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5" t="s">
        <v>57</v>
      </c>
      <c r="N28" s="17" t="s">
        <v>118</v>
      </c>
      <c r="O28" s="16" t="s">
        <v>88</v>
      </c>
      <c r="P28" s="13" t="s">
        <v>26</v>
      </c>
      <c r="Q28" s="6">
        <f t="shared" si="0"/>
        <v>40</v>
      </c>
      <c r="R28" s="2" t="str">
        <f t="shared" si="1"/>
        <v>31 - 40</v>
      </c>
      <c r="S28" s="13" t="s">
        <v>31</v>
      </c>
      <c r="T28" s="13" t="s">
        <v>29</v>
      </c>
      <c r="U28" s="16" t="s">
        <v>129</v>
      </c>
      <c r="V28" s="16" t="s">
        <v>145</v>
      </c>
      <c r="W28" s="17" t="s">
        <v>163</v>
      </c>
      <c r="X28" s="14"/>
      <c r="Y28" s="16" t="s">
        <v>169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5" t="s">
        <v>58</v>
      </c>
      <c r="N29" s="17" t="s">
        <v>119</v>
      </c>
      <c r="O29" s="16" t="s">
        <v>89</v>
      </c>
      <c r="P29" s="13" t="s">
        <v>26</v>
      </c>
      <c r="Q29" s="6">
        <f t="shared" si="0"/>
        <v>19</v>
      </c>
      <c r="R29" s="2" t="str">
        <f t="shared" si="1"/>
        <v>&lt; 21</v>
      </c>
      <c r="S29" s="13" t="s">
        <v>31</v>
      </c>
      <c r="T29" s="13" t="s">
        <v>29</v>
      </c>
      <c r="U29" s="16" t="s">
        <v>131</v>
      </c>
      <c r="V29" s="16" t="s">
        <v>146</v>
      </c>
      <c r="W29" s="17" t="s">
        <v>164</v>
      </c>
      <c r="X29" s="14"/>
      <c r="Y29" s="16" t="s">
        <v>169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5" t="s">
        <v>59</v>
      </c>
      <c r="N30" s="17" t="s">
        <v>120</v>
      </c>
      <c r="O30" s="16" t="s">
        <v>90</v>
      </c>
      <c r="P30" s="13" t="s">
        <v>26</v>
      </c>
      <c r="Q30" s="6">
        <f t="shared" si="0"/>
        <v>35</v>
      </c>
      <c r="R30" s="2" t="str">
        <f t="shared" si="1"/>
        <v>31 - 40</v>
      </c>
      <c r="S30" s="13" t="s">
        <v>30</v>
      </c>
      <c r="T30" s="13" t="s">
        <v>29</v>
      </c>
      <c r="U30" s="16" t="s">
        <v>131</v>
      </c>
      <c r="V30" s="16" t="s">
        <v>146</v>
      </c>
      <c r="W30" s="17" t="s">
        <v>165</v>
      </c>
      <c r="X30" s="18"/>
      <c r="Y30" s="16" t="s">
        <v>169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1"/>
      <c r="M31" s="19" t="s">
        <v>60</v>
      </c>
      <c r="N31" s="17" t="s">
        <v>121</v>
      </c>
      <c r="O31" s="16" t="s">
        <v>91</v>
      </c>
      <c r="P31" s="13" t="s">
        <v>26</v>
      </c>
      <c r="Q31" s="24">
        <f t="shared" si="0"/>
        <v>35</v>
      </c>
      <c r="R31" s="2" t="str">
        <f t="shared" si="1"/>
        <v>31 - 40</v>
      </c>
      <c r="S31" s="13" t="s">
        <v>28</v>
      </c>
      <c r="T31" s="13" t="s">
        <v>29</v>
      </c>
      <c r="U31" s="16" t="s">
        <v>130</v>
      </c>
      <c r="V31" s="28" t="s">
        <v>147</v>
      </c>
      <c r="W31" s="17" t="s">
        <v>166</v>
      </c>
      <c r="X31" s="25"/>
      <c r="Y31" s="16" t="s">
        <v>169</v>
      </c>
    </row>
    <row r="32" spans="1:25" ht="15">
      <c r="C32" s="3">
        <v>0</v>
      </c>
      <c r="F32" s="5"/>
      <c r="G32" s="3" t="s">
        <v>25</v>
      </c>
      <c r="H32" s="5"/>
      <c r="I32" s="3" t="s">
        <v>25</v>
      </c>
      <c r="J32" s="5"/>
      <c r="K32" s="20"/>
      <c r="L32" s="26"/>
      <c r="M32" s="15" t="s">
        <v>61</v>
      </c>
      <c r="N32" s="17" t="s">
        <v>122</v>
      </c>
      <c r="O32" s="22" t="s">
        <v>92</v>
      </c>
      <c r="P32" s="23" t="s">
        <v>27</v>
      </c>
      <c r="Q32" s="24">
        <f t="shared" ref="Q32" si="2">2017-VALUE(RIGHT(O32,4))</f>
        <v>21</v>
      </c>
      <c r="R32" s="2" t="str">
        <f t="shared" ref="R32" si="3">IF(Q32&lt;21,"&lt; 21",IF(Q32&lt;=30,"21 - 30",IF(Q32&lt;=40,"31 - 40",IF(Q32&lt;=50,"41 - 50","&gt; 50" ))))</f>
        <v>21 - 30</v>
      </c>
      <c r="S32" s="13" t="s">
        <v>30</v>
      </c>
      <c r="T32" s="13" t="s">
        <v>29</v>
      </c>
      <c r="U32" s="27" t="s">
        <v>132</v>
      </c>
      <c r="V32" s="16" t="s">
        <v>146</v>
      </c>
      <c r="W32" s="17" t="s">
        <v>167</v>
      </c>
      <c r="X32" s="26"/>
      <c r="Y32" s="16" t="s">
        <v>173</v>
      </c>
    </row>
  </sheetData>
  <pageMargins left="0.7" right="0.7" top="0.3" bottom="0.3" header="0.3" footer="0.3"/>
  <pageSetup paperSize="9" orientation="portrait" useFirstPageNumber="1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2017-08-09T13:46:32Z</dcterms:modified>
  <dc:language>en-US</dc:language>
</cp:coreProperties>
</file>