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<sst xmlns="http://schemas.openxmlformats.org/spreadsheetml/2006/main" count="477" uniqueCount="217">
  <si>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</si>
  <si>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</si>
  <si>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</si>
  <si>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</si>
  <si>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</si>
  <si>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</si>
  <si>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</si>
  <si>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</si>
  <si>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</si>
  <si>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</si>
  <si>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</si>
  <si>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</si>
  <si>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</si>
  <si>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</si>
  <si>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</si>
  <si>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</si>
  <si>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</si>
  <si>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</si>
  <si>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</si>
  <si>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</si>
  <si>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</si>
  <si>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</si>
  <si>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</si>
  <si>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</si>
  <si>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</si>
  <si>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</si>
  <si>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DJODI YUNUS</t>
  </si>
  <si>
    <t>RUDI YUNUS</t>
  </si>
  <si>
    <t>ALWI MADJI</t>
  </si>
  <si>
    <t>ASRAL RONDONUWU</t>
  </si>
  <si>
    <t>FENLY LABURUNG</t>
  </si>
  <si>
    <t>MIJAN FELIAS MANOPO</t>
  </si>
  <si>
    <t>DODY LANANG BALANGKAEHE</t>
  </si>
  <si>
    <t>ANDIKA ESRA AWOAH</t>
  </si>
  <si>
    <t>HAMLI MALOJO</t>
  </si>
  <si>
    <t>IDRIS ILAM</t>
  </si>
  <si>
    <t>RUSDA KAIDUPAN</t>
  </si>
  <si>
    <t>SORAYA HASYIM</t>
  </si>
  <si>
    <t>RISMAWATI LADJOLO</t>
  </si>
  <si>
    <t>DESWITA KAIDUPAN</t>
  </si>
  <si>
    <t>DJENRI TEMPEMAWA</t>
  </si>
  <si>
    <t>DONALD BANSALENG</t>
  </si>
  <si>
    <t>REGGY EDWARD</t>
  </si>
  <si>
    <t>FRETS PIETERS</t>
  </si>
  <si>
    <t>ROBERT SANDIRI</t>
  </si>
  <si>
    <t>HIDRIMAN SILINGGAMU</t>
  </si>
  <si>
    <t>ROBBY WARONE</t>
  </si>
  <si>
    <t>SALMON RIUNG</t>
  </si>
  <si>
    <t>MARNES KUATE</t>
  </si>
  <si>
    <t>NORTON TUMADANG</t>
  </si>
  <si>
    <t>JOPPY TUNGGAL</t>
  </si>
  <si>
    <t>SINDRANG HAMID</t>
  </si>
  <si>
    <t>ROSMINA PITOLA</t>
  </si>
  <si>
    <t>ROSITA HAMID</t>
  </si>
  <si>
    <t>JEMMY KENTJEM</t>
  </si>
  <si>
    <t>DANTJE PAIMAN</t>
  </si>
  <si>
    <t>JEMMY ANTONIUS APITALALO</t>
  </si>
  <si>
    <t>HENKI ROTINSULU</t>
  </si>
  <si>
    <t>VRIZERALDO TATUHAS</t>
  </si>
  <si>
    <t>MARSEL MAKAPUAS</t>
  </si>
  <si>
    <t>JONNY PELUASENG</t>
  </si>
  <si>
    <t>NESTOR PALAKUA</t>
  </si>
  <si>
    <t>NASARET SANGKOY</t>
  </si>
  <si>
    <t>LUCKY MUNGKID</t>
  </si>
  <si>
    <t>GARY JONATHAN MINGKID</t>
  </si>
  <si>
    <t>MINANG BUDIMAN</t>
  </si>
  <si>
    <t>71060042207970001</t>
  </si>
  <si>
    <t>7106040909740001</t>
  </si>
  <si>
    <t>7106042909680002</t>
  </si>
  <si>
    <t>7106040510790002</t>
  </si>
  <si>
    <t>7171020502830003</t>
  </si>
  <si>
    <t>7171012607740001</t>
  </si>
  <si>
    <t>7171020209820002</t>
  </si>
  <si>
    <t>7171022702950001</t>
  </si>
  <si>
    <t>71060420101620001</t>
  </si>
  <si>
    <t>7106041612690002</t>
  </si>
  <si>
    <t>7106040902720001</t>
  </si>
  <si>
    <t>7106046606910002</t>
  </si>
  <si>
    <t>71060448038890002</t>
  </si>
  <si>
    <t>7105172212700001</t>
  </si>
  <si>
    <t>7171021307780001</t>
  </si>
  <si>
    <t>7171022901730001</t>
  </si>
  <si>
    <t>7171021603620001</t>
  </si>
  <si>
    <t>7171090210720001</t>
  </si>
  <si>
    <t>717109250660003</t>
  </si>
  <si>
    <t>7171092608680001</t>
  </si>
  <si>
    <t>7171090512750001</t>
  </si>
  <si>
    <t>7171092903780001</t>
  </si>
  <si>
    <t>7171092011750001</t>
  </si>
  <si>
    <t>717109228700O01</t>
  </si>
  <si>
    <t>710604006750001</t>
  </si>
  <si>
    <t>19690820119403201</t>
  </si>
  <si>
    <t>7106045009950001</t>
  </si>
  <si>
    <t>7171092405690001</t>
  </si>
  <si>
    <t>7171090505610009</t>
  </si>
  <si>
    <t>7171093105780001</t>
  </si>
  <si>
    <t>7171092001700031</t>
  </si>
  <si>
    <t>717109511930001</t>
  </si>
  <si>
    <t>717109250390002</t>
  </si>
  <si>
    <t>7171091606630002</t>
  </si>
  <si>
    <t>7171090611600002</t>
  </si>
  <si>
    <t>71711091504950001</t>
  </si>
  <si>
    <t>717109200470001</t>
  </si>
  <si>
    <t>7106083008940002</t>
  </si>
  <si>
    <t>MANADO, 22/07/1971</t>
  </si>
  <si>
    <t>MINAHASA UTARA, 19/09/1974</t>
  </si>
  <si>
    <t>MINAHASA UTARA, 29/11/1968</t>
  </si>
  <si>
    <t>MINAHASA UTARA, 05/09/1979</t>
  </si>
  <si>
    <t>MANADO, 05/02/1983</t>
  </si>
  <si>
    <t>MANADO, 26/07/1974</t>
  </si>
  <si>
    <t>MANADO, 02/02/1982</t>
  </si>
  <si>
    <t>MANADO, 27/02/1995</t>
  </si>
  <si>
    <t>MINAHAASA UTARA, 20/10/1962</t>
  </si>
  <si>
    <t>MINAHASA UTARA, 15/02/1961</t>
  </si>
  <si>
    <t>MINAHASA UTARA, 09/02/1972</t>
  </si>
  <si>
    <t>MINAHASA UTARA, 26/06/1991</t>
  </si>
  <si>
    <t>08/03/1989</t>
  </si>
  <si>
    <t>29/03/2000</t>
  </si>
  <si>
    <t>KAPITU, 22/12/1970</t>
  </si>
  <si>
    <t>MANADO, 13/07/1978</t>
  </si>
  <si>
    <t>MANADO, 29/01/1973</t>
  </si>
  <si>
    <t>MANADO, 16/03/1962</t>
  </si>
  <si>
    <t>SANGIHE, 02/10/1972</t>
  </si>
  <si>
    <t>TAHUNA, 25/06/1966</t>
  </si>
  <si>
    <t>MANADO, 26/02/1968</t>
  </si>
  <si>
    <t>MALUKU UTARA, 05/12/1975</t>
  </si>
  <si>
    <t>SANGHE, 29/01/1976</t>
  </si>
  <si>
    <t>SANGHE, 20/11/1975</t>
  </si>
  <si>
    <t>MANADO, 22/08/1970</t>
  </si>
  <si>
    <t>NAIN, 10/06/1975</t>
  </si>
  <si>
    <t>NAIN, 05/09/1995</t>
  </si>
  <si>
    <t>NAIN, 10/10/1951</t>
  </si>
  <si>
    <t>MANADO, 24/05/1969</t>
  </si>
  <si>
    <t>MANADO, 05/05/1961</t>
  </si>
  <si>
    <t>BANGGAN, 31/05/1978</t>
  </si>
  <si>
    <t>MANADO, 20/01/1970</t>
  </si>
  <si>
    <t>SANGHE, 25/11/1993</t>
  </si>
  <si>
    <t>MANADO, 25/03/1990</t>
  </si>
  <si>
    <t>MANADO, 16/06/1963</t>
  </si>
  <si>
    <t>SANGIHE, 06/11/1960</t>
  </si>
  <si>
    <t>MANADO, 15/04/1995</t>
  </si>
  <si>
    <t>MANADO, 20/04/1970</t>
  </si>
  <si>
    <t>TOMOHON, 30/08/1994</t>
  </si>
  <si>
    <t>LAKI-LAKI</t>
  </si>
  <si>
    <t>PEREMPUAN</t>
  </si>
  <si>
    <t>SD</t>
  </si>
  <si>
    <t>S1</t>
  </si>
  <si>
    <t>ISLAM</t>
  </si>
  <si>
    <t>KRISTEN PROTESTAN</t>
  </si>
  <si>
    <t>KRISTEN</t>
  </si>
  <si>
    <t>KRISTEN PROSTESTAN</t>
  </si>
  <si>
    <t>BAHARI</t>
  </si>
  <si>
    <t>NELAYAN GROUP DASENG</t>
  </si>
  <si>
    <t>KOPERASI NELAYAN MUTIARA LAUT MANADO</t>
  </si>
  <si>
    <t>KSU USAHA BERSAMA</t>
  </si>
  <si>
    <t>BINTANG LAUT</t>
  </si>
  <si>
    <t>BELIANTI BALO</t>
  </si>
  <si>
    <t>BEGANG BALO</t>
  </si>
  <si>
    <t>DELIMA</t>
  </si>
  <si>
    <t>KARISMA BAHARI</t>
  </si>
  <si>
    <t>NELAYAN BAHARI</t>
  </si>
  <si>
    <t>KELOMPOK NELAYAN MALOS</t>
  </si>
  <si>
    <t>KOPERASI NELAYAN BEGANG BALLO</t>
  </si>
  <si>
    <t>JL. JENGKI DESA NAIN, KEC. WORI, KAB MINAHASA UTARA</t>
  </si>
  <si>
    <t>JL. HASANUDDIN KEL. SINDULANG I LINGK III, KEC. TUMINTING, KOTA M,ANADO</t>
  </si>
  <si>
    <t>JL. SADANG BLOK V NO I, KEL SUMOMPO, KEC. TUMINTING, KOTA MANADO</t>
  </si>
  <si>
    <t>KEL. KAPITU, KEC. AMURANG BARAT, KAB MINAHASA SELATAN</t>
  </si>
  <si>
    <t>LINGKUNGAN III RT 03, DESA SINDULANG SATU, KEC. TUMINTING, MANADO</t>
  </si>
  <si>
    <t>LINGKUNGAN VIII RW 008 MALALAYANG, DESA MALALAYANG, KEC. MALALAYANG, KOTA MANADO</t>
  </si>
  <si>
    <t>MINANGA RW 008 MALALAYANG, DESA MALALAYANG, KEC. MALALAYANG, KOTA MANADO</t>
  </si>
  <si>
    <t>LINGKUNGAN I RW 001 KEL. BAHU, KEC. MALALAYANG, KOTA MANADO</t>
  </si>
  <si>
    <t>BAHU LINGKUNGAN I, DESA BAHU, KEC MALAYANG, KAB. MANADO</t>
  </si>
  <si>
    <t>JAGA I, KEL, NAIN, KEC. WORI, KAB. MINAHASA UTARA, PROV. SULUT</t>
  </si>
  <si>
    <t>LINGKUNGAN II RW 002 KEL. MALALAYANG SATU TIMUR, KEC. MALALAYANG, KOTA MANADO</t>
  </si>
  <si>
    <t>JL. LAHARIO, KAB MANADO, PROV. SULUT</t>
  </si>
  <si>
    <t>JL. JAGA VII KEL. WATUTUMOU II, KEC. KALAWAT KAB MINAHASA UTARA</t>
  </si>
  <si>
    <t>082345215144</t>
  </si>
  <si>
    <t>085395997233</t>
  </si>
  <si>
    <t/>
  </si>
  <si>
    <t>081340499320</t>
  </si>
  <si>
    <t>081286955375</t>
  </si>
  <si>
    <t>082196739433</t>
  </si>
  <si>
    <t>082188574661</t>
  </si>
  <si>
    <t>082349652111</t>
  </si>
  <si>
    <t>085146238563</t>
  </si>
  <si>
    <t>081242959035</t>
  </si>
  <si>
    <t>082349034541</t>
  </si>
  <si>
    <t>085398417753</t>
  </si>
  <si>
    <t>085399566548</t>
  </si>
  <si>
    <t>085240274918</t>
  </si>
  <si>
    <t>085242870920</t>
  </si>
  <si>
    <t>082292661580</t>
  </si>
  <si>
    <t>081340089726</t>
  </si>
  <si>
    <t>081340311134</t>
  </si>
  <si>
    <t>082189860822</t>
  </si>
  <si>
    <t>085240423296</t>
  </si>
  <si>
    <t>085255842903</t>
  </si>
  <si>
    <t>081340224258</t>
  </si>
  <si>
    <t>085398521929</t>
  </si>
  <si>
    <t>082394380404</t>
  </si>
  <si>
    <t>085240086217</t>
  </si>
  <si>
    <t>085298553335</t>
  </si>
  <si>
    <t>081243066705</t>
  </si>
  <si>
    <t>085242084396</t>
  </si>
  <si>
    <t>081341444000</t>
  </si>
  <si>
    <t>081340192675</t>
  </si>
  <si>
    <t>0896743029954</t>
  </si>
  <si>
    <t>085255501289</t>
  </si>
  <si>
    <t>085298863839</t>
  </si>
  <si>
    <t>BUDIDAYA RUMPUT LAUT</t>
  </si>
  <si>
    <t>PENANGKAP IKAN</t>
  </si>
  <si>
    <t>PENANGKAPAN DAN PEMASARAN IKAN</t>
  </si>
  <si>
    <t>NELAYAN TANGKAP</t>
  </si>
  <si>
    <t>PENJUAL IKAN</t>
  </si>
  <si>
    <t>PENJUAL RUMPUT LAUT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</si>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</sst>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6" xfId="25" applyBorder="1" applyAlignment="1">
      <alignment vertical="center"/>
    </xf>
    <xf numFmtId="0" fontId="1" fillId="3" borderId="2" xfId="25" applyFill="1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0" fontId="1" fillId="3" borderId="2" xfId="25" quotePrefix="1" applyFill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14" fontId="1" fillId="0" borderId="2" xfId="25" applyNumberFormat="1" applyBorder="1" applyAlignment="1">
      <alignment vertical="center" wrapText="1"/>
    </xf>
    <xf numFmtId="0" fontId="1" fillId="0" borderId="6" xfId="25" applyBorder="1" applyAlignment="1">
      <alignment vertical="center" wrapText="1"/>
    </xf>
    <xf numFmtId="0" fontId="1" fillId="0" borderId="2" xfId="25" quotePrefix="1" applyBorder="1" applyAlignment="1">
      <alignment vertical="center" wrapText="1"/>
    </xf>
    <xf numFmtId="0" fontId="1" fillId="3" borderId="2" xfId="25" applyFill="1" applyBorder="1" applyAlignment="1">
      <alignment vertical="center" wrapText="1"/>
    </xf>
    <xf numFmtId="0" fontId="1" fillId="0" borderId="2" xfId="25" applyBorder="1" applyAlignment="1">
      <alignment horizontal="left" vertical="center"/>
    </xf>
    <xf numFmtId="0" fontId="1" fillId="3" borderId="2" xfId="25" applyFill="1" applyBorder="1" applyAlignment="1">
      <alignment horizontal="left" vertical="center"/>
    </xf>
    <xf numFmtId="0" fontId="1" fillId="0" borderId="2" xfId="25" applyBorder="1" applyAlignment="1">
      <alignment horizontal="center" vertical="center" wrapText="1"/>
    </xf>
    <xf numFmtId="0" fontId="1" fillId="3" borderId="2" xfId="25" applyFill="1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1" fillId="3" borderId="2" xfId="25" applyFill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0" xfId="25" applyAlignment="1">
      <alignment vertical="center" wrapText="1"/>
    </xf>
    <xf numFmtId="0" fontId="1" fillId="3" borderId="2" xfId="25" applyFill="1" applyBorder="1" applyAlignment="1">
      <alignment vertical="center" wrapText="1"/>
    </xf>
    <xf numFmtId="0" fontId="1" fillId="0" borderId="2" xfId="25" applyBorder="1" applyAlignment="1">
      <alignment vertical="center" wrapText="1"/>
    </xf>
    <xf numFmtId="0" fontId="1" fillId="0" borderId="2" xfId="25" quotePrefix="1" applyBorder="1" applyAlignment="1">
      <alignment vertical="center"/>
    </xf>
    <xf numFmtId="0" fontId="1" fillId="0" borderId="2" xfId="25" quotePrefix="1" applyBorder="1" applyAlignment="1">
      <alignment vertical="center" wrapText="1"/>
    </xf>
    <xf numFmtId="0" fontId="1" fillId="3" borderId="2" xfId="25" quotePrefix="1" applyFill="1" applyBorder="1" applyAlignment="1">
      <alignment vertical="center"/>
    </xf>
    <xf numFmtId="0" fontId="1" fillId="0" borderId="2" xfId="25" applyBorder="1" applyAlignment="1">
      <alignment vertical="center" wrapText="1"/>
    </xf>
    <xf numFmtId="0" fontId="1" fillId="3" borderId="2" xfId="25" applyFill="1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29" zoomScale="75" zoomScaleNormal="75" workbookViewId="0">
      <selection activeCell="Y45" sqref="Y4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20" t="s">
        <v>66</v>
      </c>
      <c r="O2" s="22" t="s">
        <v>104</v>
      </c>
      <c r="P2" s="27" t="s">
        <v>143</v>
      </c>
      <c r="Q2" s="6">
        <f>2017-VALUE(RIGHT(O2,4))</f>
        <v>46</v>
      </c>
      <c r="R2" t="str">
        <f>IF(Q2&lt;21,"&lt; 21",IF(Q2&lt;=30,"21 - 30",IF(Q2&lt;=40,"31 - 40",IF(Q2&lt;=50,"41 - 50","&gt; 50" ))))</f>
        <v>41 - 50</v>
      </c>
      <c r="S2" s="29" t="s">
        <v>215</v>
      </c>
      <c r="T2" s="31" t="s">
        <v>147</v>
      </c>
      <c r="U2" s="34" t="s">
        <v>151</v>
      </c>
      <c r="V2" s="37" t="s">
        <v>163</v>
      </c>
      <c r="W2" s="38" t="s">
        <v>176</v>
      </c>
      <c r="X2" s="13"/>
      <c r="Y2" s="41" t="s">
        <v>209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20" t="s">
        <v>67</v>
      </c>
      <c r="O3" s="22" t="s">
        <v>105</v>
      </c>
      <c r="P3" s="27" t="s">
        <v>143</v>
      </c>
      <c r="Q3" s="6">
        <f t="shared" ref="Q3:Q31" si="0">2017-VALUE(RIGHT(O3,4))</f>
        <v>43</v>
      </c>
      <c r="R3" s="2" t="str">
        <f t="shared" ref="R3:R31" si="1">IF(Q3&lt;21,"&lt; 21",IF(Q3&lt;=30,"21 - 30",IF(Q3&lt;=40,"31 - 40",IF(Q3&lt;=50,"41 - 50","&gt; 50" ))))</f>
        <v>41 - 50</v>
      </c>
      <c r="S3" s="29" t="s">
        <v>216</v>
      </c>
      <c r="T3" s="31" t="s">
        <v>147</v>
      </c>
      <c r="U3" s="34" t="s">
        <v>151</v>
      </c>
      <c r="V3" s="37" t="s">
        <v>163</v>
      </c>
      <c r="W3" s="38" t="s">
        <v>177</v>
      </c>
      <c r="X3" s="14"/>
      <c r="Y3" s="41" t="s">
        <v>209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20" t="s">
        <v>68</v>
      </c>
      <c r="O4" s="22" t="s">
        <v>106</v>
      </c>
      <c r="P4" s="27" t="s">
        <v>143</v>
      </c>
      <c r="Q4" s="6">
        <f t="shared" si="0"/>
        <v>49</v>
      </c>
      <c r="R4" s="2" t="str">
        <f t="shared" si="1"/>
        <v>41 - 50</v>
      </c>
      <c r="S4" s="29" t="s">
        <v>145</v>
      </c>
      <c r="T4" s="31" t="s">
        <v>147</v>
      </c>
      <c r="U4" s="34" t="s">
        <v>151</v>
      </c>
      <c r="V4" s="37" t="s">
        <v>163</v>
      </c>
      <c r="W4" s="38"/>
      <c r="X4" s="14"/>
      <c r="Y4" s="41" t="s">
        <v>210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20" t="s">
        <v>69</v>
      </c>
      <c r="O5" s="22" t="s">
        <v>107</v>
      </c>
      <c r="P5" s="27" t="s">
        <v>143</v>
      </c>
      <c r="Q5" s="6">
        <f t="shared" si="0"/>
        <v>38</v>
      </c>
      <c r="R5" s="2" t="str">
        <f t="shared" si="1"/>
        <v>31 - 40</v>
      </c>
      <c r="S5" s="29" t="s">
        <v>215</v>
      </c>
      <c r="T5" s="31" t="s">
        <v>147</v>
      </c>
      <c r="U5" s="34" t="s">
        <v>151</v>
      </c>
      <c r="V5" s="37" t="s">
        <v>163</v>
      </c>
      <c r="W5" s="38" t="s">
        <v>178</v>
      </c>
      <c r="X5" s="15"/>
      <c r="Y5" s="41" t="s">
        <v>210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20" t="s">
        <v>70</v>
      </c>
      <c r="O6" s="22" t="s">
        <v>108</v>
      </c>
      <c r="P6" s="27" t="s">
        <v>143</v>
      </c>
      <c r="Q6" s="6">
        <f t="shared" si="0"/>
        <v>34</v>
      </c>
      <c r="R6" s="2" t="str">
        <f t="shared" si="1"/>
        <v>31 - 40</v>
      </c>
      <c r="S6" s="29" t="s">
        <v>215</v>
      </c>
      <c r="T6" s="31" t="s">
        <v>148</v>
      </c>
      <c r="U6" s="34" t="s">
        <v>152</v>
      </c>
      <c r="V6" s="37" t="s">
        <v>164</v>
      </c>
      <c r="W6" s="38" t="s">
        <v>179</v>
      </c>
      <c r="X6" s="15"/>
      <c r="Y6" s="41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20" t="s">
        <v>71</v>
      </c>
      <c r="O7" s="22" t="s">
        <v>109</v>
      </c>
      <c r="P7" s="27" t="s">
        <v>143</v>
      </c>
      <c r="Q7" s="6">
        <f t="shared" si="0"/>
        <v>43</v>
      </c>
      <c r="R7" s="2" t="str">
        <f t="shared" si="1"/>
        <v>41 - 50</v>
      </c>
      <c r="S7" s="29" t="s">
        <v>216</v>
      </c>
      <c r="T7" s="31" t="s">
        <v>149</v>
      </c>
      <c r="U7" s="34" t="s">
        <v>152</v>
      </c>
      <c r="V7" s="37" t="s">
        <v>164</v>
      </c>
      <c r="W7" s="38" t="s">
        <v>180</v>
      </c>
      <c r="X7" s="15"/>
      <c r="Y7" s="41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20" t="s">
        <v>72</v>
      </c>
      <c r="O8" s="22" t="s">
        <v>110</v>
      </c>
      <c r="P8" s="27" t="s">
        <v>143</v>
      </c>
      <c r="Q8" s="6">
        <f t="shared" si="0"/>
        <v>35</v>
      </c>
      <c r="R8" s="2" t="str">
        <f t="shared" si="1"/>
        <v>31 - 40</v>
      </c>
      <c r="S8" s="29" t="s">
        <v>216</v>
      </c>
      <c r="T8" s="31" t="s">
        <v>149</v>
      </c>
      <c r="U8" s="34" t="s">
        <v>152</v>
      </c>
      <c r="V8" s="37" t="s">
        <v>164</v>
      </c>
      <c r="W8" s="38" t="s">
        <v>181</v>
      </c>
      <c r="X8" s="15"/>
      <c r="Y8" s="41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20" t="s">
        <v>73</v>
      </c>
      <c r="O9" s="22" t="s">
        <v>111</v>
      </c>
      <c r="P9" s="27" t="s">
        <v>143</v>
      </c>
      <c r="Q9" s="6">
        <f t="shared" si="0"/>
        <v>22</v>
      </c>
      <c r="R9" s="2" t="str">
        <f t="shared" si="1"/>
        <v>21 - 30</v>
      </c>
      <c r="S9" s="29" t="s">
        <v>146</v>
      </c>
      <c r="T9" s="31" t="s">
        <v>149</v>
      </c>
      <c r="U9" s="34" t="s">
        <v>153</v>
      </c>
      <c r="V9" s="37" t="s">
        <v>165</v>
      </c>
      <c r="W9" s="38" t="s">
        <v>182</v>
      </c>
      <c r="X9" s="15"/>
      <c r="Y9" s="41" t="s">
        <v>211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20" t="s">
        <v>74</v>
      </c>
      <c r="O10" s="22" t="s">
        <v>112</v>
      </c>
      <c r="P10" s="27" t="s">
        <v>143</v>
      </c>
      <c r="Q10" s="6">
        <f t="shared" si="0"/>
        <v>55</v>
      </c>
      <c r="R10" s="2" t="str">
        <f t="shared" si="1"/>
        <v>&gt; 50</v>
      </c>
      <c r="S10" s="29"/>
      <c r="T10" s="31" t="s">
        <v>147</v>
      </c>
      <c r="U10" s="34" t="s">
        <v>151</v>
      </c>
      <c r="V10" s="37" t="s">
        <v>163</v>
      </c>
      <c r="W10" s="38" t="s">
        <v>183</v>
      </c>
      <c r="X10" s="15"/>
      <c r="Y10" s="41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20" t="s">
        <v>75</v>
      </c>
      <c r="O11" s="22" t="s">
        <v>113</v>
      </c>
      <c r="P11" s="27" t="s">
        <v>143</v>
      </c>
      <c r="Q11" s="6">
        <f t="shared" si="0"/>
        <v>56</v>
      </c>
      <c r="R11" s="2" t="str">
        <f t="shared" si="1"/>
        <v>&gt; 50</v>
      </c>
      <c r="S11" s="29" t="s">
        <v>215</v>
      </c>
      <c r="T11" s="31" t="s">
        <v>147</v>
      </c>
      <c r="U11" s="34" t="s">
        <v>151</v>
      </c>
      <c r="V11" s="37" t="s">
        <v>163</v>
      </c>
      <c r="W11" s="38"/>
      <c r="X11" s="15"/>
      <c r="Y11" s="41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20" t="s">
        <v>76</v>
      </c>
      <c r="O12" s="22" t="s">
        <v>114</v>
      </c>
      <c r="P12" s="27" t="s">
        <v>143</v>
      </c>
      <c r="Q12" s="6">
        <f t="shared" si="0"/>
        <v>45</v>
      </c>
      <c r="R12" s="2" t="str">
        <f t="shared" si="1"/>
        <v>41 - 50</v>
      </c>
      <c r="S12" s="29" t="s">
        <v>215</v>
      </c>
      <c r="T12" s="31" t="s">
        <v>147</v>
      </c>
      <c r="U12" s="34" t="s">
        <v>151</v>
      </c>
      <c r="V12" s="37" t="s">
        <v>163</v>
      </c>
      <c r="W12" s="38" t="s">
        <v>184</v>
      </c>
      <c r="X12" s="14"/>
      <c r="Y12" s="41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20" t="s">
        <v>77</v>
      </c>
      <c r="O13" s="22" t="s">
        <v>115</v>
      </c>
      <c r="P13" s="27" t="s">
        <v>144</v>
      </c>
      <c r="Q13" s="6">
        <f t="shared" si="0"/>
        <v>26</v>
      </c>
      <c r="R13" s="2" t="str">
        <f t="shared" si="1"/>
        <v>21 - 30</v>
      </c>
      <c r="S13" s="29" t="s">
        <v>215</v>
      </c>
      <c r="T13" s="31" t="s">
        <v>147</v>
      </c>
      <c r="U13" s="34" t="s">
        <v>151</v>
      </c>
      <c r="V13" s="37" t="s">
        <v>163</v>
      </c>
      <c r="W13" s="38" t="s">
        <v>185</v>
      </c>
      <c r="X13" s="15"/>
      <c r="Y13" s="41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20" t="s">
        <v>78</v>
      </c>
      <c r="O14" s="25" t="s">
        <v>116</v>
      </c>
      <c r="P14" s="27" t="s">
        <v>144</v>
      </c>
      <c r="Q14" s="6">
        <f t="shared" si="0"/>
        <v>28</v>
      </c>
      <c r="R14" s="2" t="str">
        <f t="shared" si="1"/>
        <v>21 - 30</v>
      </c>
      <c r="S14" s="29" t="s">
        <v>215</v>
      </c>
      <c r="T14" s="31" t="s">
        <v>147</v>
      </c>
      <c r="U14" s="34" t="s">
        <v>151</v>
      </c>
      <c r="V14" s="37" t="s">
        <v>163</v>
      </c>
      <c r="W14" s="38" t="s">
        <v>186</v>
      </c>
      <c r="X14" s="15"/>
      <c r="Y14" s="41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20"/>
      <c r="O15" s="25" t="s">
        <v>117</v>
      </c>
      <c r="P15" s="27" t="s">
        <v>144</v>
      </c>
      <c r="Q15" s="6">
        <f t="shared" si="0"/>
        <v>17</v>
      </c>
      <c r="R15" s="2" t="str">
        <f t="shared" si="1"/>
        <v>&lt; 21</v>
      </c>
      <c r="S15" s="29" t="s">
        <v>215</v>
      </c>
      <c r="T15" s="31" t="s">
        <v>147</v>
      </c>
      <c r="U15" s="34" t="s">
        <v>151</v>
      </c>
      <c r="V15" s="37" t="s">
        <v>163</v>
      </c>
      <c r="W15" s="38"/>
      <c r="X15" s="15"/>
      <c r="Y15" s="41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20" t="s">
        <v>79</v>
      </c>
      <c r="O16" s="22" t="s">
        <v>118</v>
      </c>
      <c r="P16" s="27" t="s">
        <v>143</v>
      </c>
      <c r="Q16" s="6">
        <f t="shared" si="0"/>
        <v>47</v>
      </c>
      <c r="R16" s="2" t="str">
        <f t="shared" si="1"/>
        <v>41 - 50</v>
      </c>
      <c r="S16" s="29" t="s">
        <v>215</v>
      </c>
      <c r="T16" s="31" t="s">
        <v>148</v>
      </c>
      <c r="U16" s="34" t="s">
        <v>154</v>
      </c>
      <c r="V16" s="37" t="s">
        <v>166</v>
      </c>
      <c r="W16" s="38" t="s">
        <v>187</v>
      </c>
      <c r="X16" s="14"/>
      <c r="Y16" s="41" t="s">
        <v>210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20" t="s">
        <v>80</v>
      </c>
      <c r="O17" s="22" t="s">
        <v>119</v>
      </c>
      <c r="P17" s="27" t="s">
        <v>143</v>
      </c>
      <c r="Q17" s="6">
        <f t="shared" si="0"/>
        <v>39</v>
      </c>
      <c r="R17" s="2" t="str">
        <f t="shared" si="1"/>
        <v>31 - 40</v>
      </c>
      <c r="S17" s="29"/>
      <c r="T17" s="31" t="s">
        <v>149</v>
      </c>
      <c r="U17" s="34" t="s">
        <v>152</v>
      </c>
      <c r="V17" s="37" t="s">
        <v>167</v>
      </c>
      <c r="W17" s="38" t="s">
        <v>188</v>
      </c>
      <c r="X17" s="14"/>
      <c r="Y17" s="41" t="s">
        <v>210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20" t="s">
        <v>81</v>
      </c>
      <c r="O18" s="22" t="s">
        <v>120</v>
      </c>
      <c r="P18" s="27" t="s">
        <v>143</v>
      </c>
      <c r="Q18" s="6">
        <f t="shared" si="0"/>
        <v>44</v>
      </c>
      <c r="R18" s="2" t="str">
        <f t="shared" si="1"/>
        <v>41 - 50</v>
      </c>
      <c r="S18" s="29" t="s">
        <v>216</v>
      </c>
      <c r="T18" s="31" t="s">
        <v>148</v>
      </c>
      <c r="U18" s="34" t="s">
        <v>152</v>
      </c>
      <c r="V18" s="37" t="s">
        <v>167</v>
      </c>
      <c r="W18" s="38" t="s">
        <v>189</v>
      </c>
      <c r="X18" s="14"/>
      <c r="Y18" s="41" t="s">
        <v>210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20" t="s">
        <v>82</v>
      </c>
      <c r="O19" s="23" t="s">
        <v>121</v>
      </c>
      <c r="P19" s="27" t="s">
        <v>143</v>
      </c>
      <c r="Q19" s="6">
        <f t="shared" si="0"/>
        <v>55</v>
      </c>
      <c r="R19" s="2" t="str">
        <f t="shared" si="1"/>
        <v>&gt; 50</v>
      </c>
      <c r="S19" s="29" t="s">
        <v>216</v>
      </c>
      <c r="T19" s="32" t="s">
        <v>149</v>
      </c>
      <c r="U19" s="34" t="s">
        <v>152</v>
      </c>
      <c r="V19" s="37" t="s">
        <v>167</v>
      </c>
      <c r="W19" s="38"/>
      <c r="X19" s="15"/>
      <c r="Y19" s="41" t="s">
        <v>210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83</v>
      </c>
      <c r="O20" s="22" t="s">
        <v>122</v>
      </c>
      <c r="P20" s="27" t="s">
        <v>143</v>
      </c>
      <c r="Q20" s="6">
        <f t="shared" si="0"/>
        <v>45</v>
      </c>
      <c r="R20" s="2" t="str">
        <f t="shared" si="1"/>
        <v>41 - 50</v>
      </c>
      <c r="S20" s="29" t="s">
        <v>215</v>
      </c>
      <c r="T20" s="31" t="s">
        <v>149</v>
      </c>
      <c r="U20" s="34" t="s">
        <v>155</v>
      </c>
      <c r="V20" s="37" t="s">
        <v>168</v>
      </c>
      <c r="W20" s="38" t="s">
        <v>190</v>
      </c>
      <c r="X20" s="15"/>
      <c r="Y20" s="41" t="s">
        <v>210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20" t="s">
        <v>84</v>
      </c>
      <c r="O21" s="22" t="s">
        <v>123</v>
      </c>
      <c r="P21" s="27" t="s">
        <v>143</v>
      </c>
      <c r="Q21" s="6">
        <f t="shared" si="0"/>
        <v>51</v>
      </c>
      <c r="R21" s="2" t="str">
        <f t="shared" si="1"/>
        <v>&gt; 50</v>
      </c>
      <c r="S21" s="29" t="s">
        <v>216</v>
      </c>
      <c r="T21" s="31" t="s">
        <v>149</v>
      </c>
      <c r="U21" s="34" t="s">
        <v>155</v>
      </c>
      <c r="V21" s="37" t="s">
        <v>169</v>
      </c>
      <c r="W21" s="38" t="s">
        <v>191</v>
      </c>
      <c r="X21" s="15"/>
      <c r="Y21" s="41" t="s">
        <v>212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20" t="s">
        <v>85</v>
      </c>
      <c r="O22" s="22" t="s">
        <v>124</v>
      </c>
      <c r="P22" s="27" t="s">
        <v>143</v>
      </c>
      <c r="Q22" s="6">
        <f t="shared" si="0"/>
        <v>49</v>
      </c>
      <c r="R22" s="2" t="str">
        <f t="shared" si="1"/>
        <v>41 - 50</v>
      </c>
      <c r="S22" s="29" t="s">
        <v>215</v>
      </c>
      <c r="T22" s="31" t="s">
        <v>148</v>
      </c>
      <c r="U22" s="34" t="s">
        <v>156</v>
      </c>
      <c r="V22" s="37" t="s">
        <v>170</v>
      </c>
      <c r="W22" s="38" t="s">
        <v>192</v>
      </c>
      <c r="X22" s="14"/>
      <c r="Y22" s="41" t="s">
        <v>210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20" t="s">
        <v>86</v>
      </c>
      <c r="O23" s="22" t="s">
        <v>125</v>
      </c>
      <c r="P23" s="27" t="s">
        <v>143</v>
      </c>
      <c r="Q23" s="6">
        <f t="shared" si="0"/>
        <v>42</v>
      </c>
      <c r="R23" s="2" t="str">
        <f t="shared" si="1"/>
        <v>41 - 50</v>
      </c>
      <c r="S23" s="29" t="s">
        <v>216</v>
      </c>
      <c r="T23" s="31" t="s">
        <v>149</v>
      </c>
      <c r="U23" s="34" t="s">
        <v>157</v>
      </c>
      <c r="V23" s="37" t="s">
        <v>170</v>
      </c>
      <c r="W23" s="38" t="s">
        <v>193</v>
      </c>
      <c r="X23" s="15"/>
      <c r="Y23" s="41" t="s">
        <v>210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20" t="s">
        <v>87</v>
      </c>
      <c r="O24" s="22" t="s">
        <v>126</v>
      </c>
      <c r="P24" s="27" t="s">
        <v>143</v>
      </c>
      <c r="Q24" s="6">
        <f t="shared" si="0"/>
        <v>41</v>
      </c>
      <c r="R24" s="2" t="str">
        <f t="shared" si="1"/>
        <v>41 - 50</v>
      </c>
      <c r="S24" s="29" t="s">
        <v>145</v>
      </c>
      <c r="T24" s="31" t="s">
        <v>149</v>
      </c>
      <c r="U24" s="34" t="s">
        <v>157</v>
      </c>
      <c r="V24" s="37" t="s">
        <v>170</v>
      </c>
      <c r="W24" s="38" t="s">
        <v>178</v>
      </c>
      <c r="X24" s="15"/>
      <c r="Y24" s="41" t="s">
        <v>210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20" t="s">
        <v>88</v>
      </c>
      <c r="O25" s="22" t="s">
        <v>127</v>
      </c>
      <c r="P25" s="27" t="s">
        <v>143</v>
      </c>
      <c r="Q25" s="6">
        <f t="shared" si="0"/>
        <v>42</v>
      </c>
      <c r="R25" s="2" t="str">
        <f t="shared" si="1"/>
        <v>41 - 50</v>
      </c>
      <c r="S25" s="29"/>
      <c r="T25" s="31" t="s">
        <v>149</v>
      </c>
      <c r="U25" s="34" t="s">
        <v>158</v>
      </c>
      <c r="V25" s="37" t="s">
        <v>169</v>
      </c>
      <c r="W25" s="38" t="s">
        <v>194</v>
      </c>
      <c r="X25" s="15"/>
      <c r="Y25" s="41" t="s">
        <v>210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20" t="s">
        <v>89</v>
      </c>
      <c r="O26" s="22" t="s">
        <v>128</v>
      </c>
      <c r="P26" s="27" t="s">
        <v>143</v>
      </c>
      <c r="Q26" s="6">
        <f t="shared" si="0"/>
        <v>47</v>
      </c>
      <c r="R26" s="2" t="str">
        <f t="shared" si="1"/>
        <v>41 - 50</v>
      </c>
      <c r="S26" s="29" t="s">
        <v>215</v>
      </c>
      <c r="T26" s="31" t="s">
        <v>149</v>
      </c>
      <c r="U26" s="34" t="s">
        <v>159</v>
      </c>
      <c r="V26" s="37" t="s">
        <v>171</v>
      </c>
      <c r="W26" s="38" t="s">
        <v>195</v>
      </c>
      <c r="X26" s="15"/>
      <c r="Y26" s="41" t="s">
        <v>210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20" t="s">
        <v>90</v>
      </c>
      <c r="O27" s="22" t="s">
        <v>129</v>
      </c>
      <c r="P27" s="27" t="s">
        <v>143</v>
      </c>
      <c r="Q27" s="6">
        <f t="shared" si="0"/>
        <v>42</v>
      </c>
      <c r="R27" s="2" t="str">
        <f t="shared" si="1"/>
        <v>41 - 50</v>
      </c>
      <c r="S27" s="29" t="s">
        <v>215</v>
      </c>
      <c r="T27" s="31" t="s">
        <v>147</v>
      </c>
      <c r="U27" s="34" t="s">
        <v>160</v>
      </c>
      <c r="V27" s="37" t="s">
        <v>172</v>
      </c>
      <c r="W27" s="38" t="s">
        <v>196</v>
      </c>
      <c r="X27" s="15"/>
      <c r="Y27" s="41" t="s">
        <v>210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0" t="s">
        <v>91</v>
      </c>
      <c r="O28" s="22" t="s">
        <v>130</v>
      </c>
      <c r="P28" s="27" t="s">
        <v>144</v>
      </c>
      <c r="Q28" s="6">
        <f t="shared" si="0"/>
        <v>22</v>
      </c>
      <c r="R28" s="2" t="str">
        <f t="shared" si="1"/>
        <v>21 - 30</v>
      </c>
      <c r="S28" s="29" t="s">
        <v>215</v>
      </c>
      <c r="T28" s="31" t="s">
        <v>147</v>
      </c>
      <c r="U28" s="34" t="s">
        <v>160</v>
      </c>
      <c r="V28" s="37" t="s">
        <v>172</v>
      </c>
      <c r="W28" s="38" t="s">
        <v>197</v>
      </c>
      <c r="X28" s="15"/>
      <c r="Y28" s="41" t="s">
        <v>213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0" t="s">
        <v>92</v>
      </c>
      <c r="O29" s="22" t="s">
        <v>131</v>
      </c>
      <c r="P29" s="27" t="s">
        <v>144</v>
      </c>
      <c r="Q29" s="6">
        <f t="shared" si="0"/>
        <v>66</v>
      </c>
      <c r="R29" s="2" t="str">
        <f t="shared" si="1"/>
        <v>&gt; 50</v>
      </c>
      <c r="S29" s="29" t="s">
        <v>215</v>
      </c>
      <c r="T29" s="31" t="s">
        <v>147</v>
      </c>
      <c r="U29" s="34" t="s">
        <v>160</v>
      </c>
      <c r="V29" s="37" t="s">
        <v>172</v>
      </c>
      <c r="W29" s="38" t="s">
        <v>198</v>
      </c>
      <c r="X29" s="15"/>
      <c r="Y29" s="41" t="s">
        <v>214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0" t="s">
        <v>93</v>
      </c>
      <c r="O30" s="22" t="s">
        <v>132</v>
      </c>
      <c r="P30" s="27" t="s">
        <v>143</v>
      </c>
      <c r="Q30" s="6">
        <f t="shared" si="0"/>
        <v>48</v>
      </c>
      <c r="R30" s="2" t="str">
        <f t="shared" si="1"/>
        <v>41 - 50</v>
      </c>
      <c r="S30" s="29" t="s">
        <v>216</v>
      </c>
      <c r="T30" s="31" t="s">
        <v>148</v>
      </c>
      <c r="U30" s="34" t="s">
        <v>159</v>
      </c>
      <c r="V30" s="37" t="s">
        <v>170</v>
      </c>
      <c r="W30" s="38" t="s">
        <v>199</v>
      </c>
      <c r="X30" s="15"/>
      <c r="Y30" s="41" t="s">
        <v>212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0" t="s">
        <v>94</v>
      </c>
      <c r="O31" s="22" t="s">
        <v>133</v>
      </c>
      <c r="P31" s="27" t="s">
        <v>143</v>
      </c>
      <c r="Q31" s="6">
        <f t="shared" si="0"/>
        <v>56</v>
      </c>
      <c r="R31" s="2" t="str">
        <f t="shared" si="1"/>
        <v>&gt; 50</v>
      </c>
      <c r="S31" s="29" t="s">
        <v>216</v>
      </c>
      <c r="T31" s="31" t="s">
        <v>148</v>
      </c>
      <c r="U31" s="34" t="s">
        <v>157</v>
      </c>
      <c r="V31" s="37" t="s">
        <v>171</v>
      </c>
      <c r="W31" s="38" t="s">
        <v>200</v>
      </c>
      <c r="X31" s="16"/>
      <c r="Y31" s="41" t="s">
        <v>212</v>
      </c>
    </row>
    <row r="32" spans="1:25" ht="30"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20" t="s">
        <v>95</v>
      </c>
      <c r="O32" s="22" t="s">
        <v>134</v>
      </c>
      <c r="P32" s="27" t="s">
        <v>143</v>
      </c>
      <c r="Q32" s="6">
        <f t="shared" ref="Q32:Q40" si="2">2017-VALUE(RIGHT(O32,4))</f>
        <v>39</v>
      </c>
      <c r="R32" s="2" t="str">
        <f t="shared" ref="R32:R40" si="3">IF(Q32&lt;21,"&lt; 21",IF(Q32&lt;=30,"21 - 30",IF(Q32&lt;=40,"31 - 40",IF(Q32&lt;=50,"41 - 50","&gt; 50" ))))</f>
        <v>31 - 40</v>
      </c>
      <c r="S32" s="29" t="s">
        <v>215</v>
      </c>
      <c r="T32" s="31" t="s">
        <v>149</v>
      </c>
      <c r="U32" s="34" t="s">
        <v>161</v>
      </c>
      <c r="V32" s="37" t="s">
        <v>170</v>
      </c>
      <c r="W32" s="38" t="s">
        <v>201</v>
      </c>
      <c r="Y32" s="41" t="s">
        <v>212</v>
      </c>
    </row>
    <row r="33" spans="2:25" ht="45"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20" t="s">
        <v>96</v>
      </c>
      <c r="O33" s="22" t="s">
        <v>135</v>
      </c>
      <c r="P33" s="27" t="s">
        <v>143</v>
      </c>
      <c r="Q33" s="6">
        <f t="shared" si="2"/>
        <v>47</v>
      </c>
      <c r="R33" s="2" t="str">
        <f t="shared" si="3"/>
        <v>41 - 50</v>
      </c>
      <c r="S33" s="29"/>
      <c r="T33" s="31" t="s">
        <v>149</v>
      </c>
      <c r="U33" s="34" t="s">
        <v>157</v>
      </c>
      <c r="V33" s="37" t="s">
        <v>169</v>
      </c>
      <c r="W33" s="38" t="s">
        <v>202</v>
      </c>
      <c r="Y33" s="41" t="s">
        <v>210</v>
      </c>
    </row>
    <row r="34" spans="2:25" ht="45"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7" t="s">
        <v>58</v>
      </c>
      <c r="N34" s="20" t="s">
        <v>97</v>
      </c>
      <c r="O34" s="22" t="s">
        <v>136</v>
      </c>
      <c r="P34" s="27" t="s">
        <v>143</v>
      </c>
      <c r="Q34" s="6">
        <f t="shared" si="2"/>
        <v>24</v>
      </c>
      <c r="R34" s="2" t="str">
        <f t="shared" si="3"/>
        <v>21 - 30</v>
      </c>
      <c r="S34" s="29" t="s">
        <v>215</v>
      </c>
      <c r="T34" s="31" t="s">
        <v>148</v>
      </c>
      <c r="U34" s="34" t="s">
        <v>158</v>
      </c>
      <c r="V34" s="37" t="s">
        <v>169</v>
      </c>
      <c r="W34" s="38" t="s">
        <v>203</v>
      </c>
      <c r="Y34" s="41" t="s">
        <v>210</v>
      </c>
    </row>
    <row r="35" spans="2:25" ht="30"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7" t="s">
        <v>59</v>
      </c>
      <c r="N35" s="20" t="s">
        <v>98</v>
      </c>
      <c r="O35" s="22" t="s">
        <v>137</v>
      </c>
      <c r="P35" s="27" t="s">
        <v>143</v>
      </c>
      <c r="Q35" s="6">
        <f t="shared" si="2"/>
        <v>27</v>
      </c>
      <c r="R35" s="2" t="str">
        <f t="shared" si="3"/>
        <v>21 - 30</v>
      </c>
      <c r="S35" s="29"/>
      <c r="T35" s="31" t="s">
        <v>149</v>
      </c>
      <c r="U35" s="34" t="s">
        <v>155</v>
      </c>
      <c r="V35" s="37" t="s">
        <v>167</v>
      </c>
      <c r="W35" s="38" t="s">
        <v>204</v>
      </c>
      <c r="Y35" s="41" t="s">
        <v>210</v>
      </c>
    </row>
    <row r="36" spans="2:25" ht="45"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7" t="s">
        <v>60</v>
      </c>
      <c r="N36" s="20" t="s">
        <v>99</v>
      </c>
      <c r="O36" s="22" t="s">
        <v>138</v>
      </c>
      <c r="P36" s="27" t="s">
        <v>143</v>
      </c>
      <c r="Q36" s="6">
        <f t="shared" si="2"/>
        <v>54</v>
      </c>
      <c r="R36" s="2" t="str">
        <f t="shared" si="3"/>
        <v>&gt; 50</v>
      </c>
      <c r="S36" s="29" t="s">
        <v>145</v>
      </c>
      <c r="T36" s="31" t="s">
        <v>149</v>
      </c>
      <c r="U36" s="34" t="s">
        <v>155</v>
      </c>
      <c r="V36" s="37" t="s">
        <v>173</v>
      </c>
      <c r="W36" s="38" t="s">
        <v>178</v>
      </c>
      <c r="Y36" s="41" t="s">
        <v>212</v>
      </c>
    </row>
    <row r="37" spans="2:25" ht="15"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9" t="s">
        <v>61</v>
      </c>
      <c r="N37" s="21" t="s">
        <v>100</v>
      </c>
      <c r="O37" s="26" t="s">
        <v>139</v>
      </c>
      <c r="P37" s="28" t="s">
        <v>143</v>
      </c>
      <c r="Q37" s="6">
        <f t="shared" si="2"/>
        <v>57</v>
      </c>
      <c r="R37" s="2" t="str">
        <f t="shared" si="3"/>
        <v>&gt; 50</v>
      </c>
      <c r="S37" s="30"/>
      <c r="T37" s="33" t="s">
        <v>150</v>
      </c>
      <c r="U37" s="36" t="s">
        <v>158</v>
      </c>
      <c r="V37" s="37" t="s">
        <v>174</v>
      </c>
      <c r="W37" s="40" t="s">
        <v>205</v>
      </c>
      <c r="Y37" s="42" t="s">
        <v>210</v>
      </c>
    </row>
    <row r="38" spans="2:25" ht="15"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7" t="s">
        <v>62</v>
      </c>
      <c r="N38" s="20" t="s">
        <v>101</v>
      </c>
      <c r="O38" s="22" t="s">
        <v>140</v>
      </c>
      <c r="P38" s="28" t="s">
        <v>143</v>
      </c>
      <c r="Q38" s="6">
        <f t="shared" si="2"/>
        <v>22</v>
      </c>
      <c r="R38" s="2" t="str">
        <f t="shared" si="3"/>
        <v>21 - 30</v>
      </c>
      <c r="S38" s="29" t="s">
        <v>215</v>
      </c>
      <c r="T38" s="33" t="s">
        <v>148</v>
      </c>
      <c r="U38" s="34" t="s">
        <v>158</v>
      </c>
      <c r="V38" s="37" t="s">
        <v>174</v>
      </c>
      <c r="W38" s="39" t="s">
        <v>206</v>
      </c>
      <c r="Y38" s="41"/>
    </row>
    <row r="39" spans="2:25" ht="30"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8" t="s">
        <v>63</v>
      </c>
      <c r="N39" s="20" t="s">
        <v>102</v>
      </c>
      <c r="O39" s="24" t="s">
        <v>141</v>
      </c>
      <c r="P39" s="28" t="s">
        <v>143</v>
      </c>
      <c r="Q39" s="6">
        <f t="shared" si="2"/>
        <v>47</v>
      </c>
      <c r="R39" s="2" t="str">
        <f t="shared" si="3"/>
        <v>41 - 50</v>
      </c>
      <c r="S39" s="29" t="s">
        <v>215</v>
      </c>
      <c r="T39" s="33" t="s">
        <v>149</v>
      </c>
      <c r="U39" s="35" t="s">
        <v>162</v>
      </c>
      <c r="V39" s="37" t="s">
        <v>174</v>
      </c>
      <c r="W39" s="38" t="s">
        <v>207</v>
      </c>
      <c r="Y39" s="41" t="s">
        <v>210</v>
      </c>
    </row>
    <row r="40" spans="2:25" ht="30"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7" t="s">
        <v>64</v>
      </c>
      <c r="N40" s="20" t="s">
        <v>103</v>
      </c>
      <c r="O40" s="22" t="s">
        <v>142</v>
      </c>
      <c r="P40" s="28" t="s">
        <v>143</v>
      </c>
      <c r="Q40" s="6">
        <f t="shared" si="2"/>
        <v>23</v>
      </c>
      <c r="R40" s="2" t="str">
        <f t="shared" si="3"/>
        <v>21 - 30</v>
      </c>
      <c r="S40" s="29" t="s">
        <v>215</v>
      </c>
      <c r="T40" s="33" t="s">
        <v>148</v>
      </c>
      <c r="U40" s="35" t="s">
        <v>162</v>
      </c>
      <c r="V40" s="37" t="s">
        <v>175</v>
      </c>
      <c r="W40" s="38" t="s">
        <v>208</v>
      </c>
      <c r="Y40" s="41" t="s">
        <v>210</v>
      </c>
    </row>
    <row r="41" spans="2:25"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7" t="s">
        <v>65</v>
      </c>
      <c r="P41" s="28" t="s">
        <v>143</v>
      </c>
      <c r="S41" s="29"/>
      <c r="Y41" s="41" t="s">
        <v>210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2017-11-14T03:02:05Z</dcterms:modified>
  <dc:language>en-US</dc:language>
</cp:coreProperties>
</file>