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Springboard\Capstone1\models\result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2" l="1"/>
  <c r="U34" i="2"/>
  <c r="U35" i="2"/>
  <c r="U36" i="2"/>
  <c r="U32" i="2"/>
  <c r="AB4" i="2" l="1"/>
  <c r="AA5" i="2"/>
  <c r="AB5" i="2"/>
  <c r="AA6" i="2"/>
  <c r="AB6" i="2"/>
  <c r="AC6" i="2" s="1"/>
  <c r="AA7" i="2"/>
  <c r="AB7" i="2"/>
  <c r="AA8" i="2"/>
  <c r="AB8" i="2"/>
  <c r="AA9" i="2"/>
  <c r="AB9" i="2"/>
  <c r="AA10" i="2"/>
  <c r="AB10" i="2"/>
  <c r="AC10" i="2" s="1"/>
  <c r="AA11" i="2"/>
  <c r="AB11" i="2"/>
  <c r="AA12" i="2"/>
  <c r="AB12" i="2"/>
  <c r="AA13" i="2"/>
  <c r="AB13" i="2"/>
  <c r="AA14" i="2"/>
  <c r="AB14" i="2"/>
  <c r="AC14" i="2" s="1"/>
  <c r="AA15" i="2"/>
  <c r="AB15" i="2"/>
  <c r="AA16" i="2"/>
  <c r="AB16" i="2"/>
  <c r="AA17" i="2"/>
  <c r="AB17" i="2"/>
  <c r="AA18" i="2"/>
  <c r="AB18" i="2"/>
  <c r="AC18" i="2" s="1"/>
  <c r="AA19" i="2"/>
  <c r="AB19" i="2"/>
  <c r="AA20" i="2"/>
  <c r="AB20" i="2"/>
  <c r="AA21" i="2"/>
  <c r="AB21" i="2"/>
  <c r="AA22" i="2"/>
  <c r="AB22" i="2"/>
  <c r="AC22" i="2" s="1"/>
  <c r="AA23" i="2"/>
  <c r="AB23" i="2"/>
  <c r="AA24" i="2"/>
  <c r="AB24" i="2"/>
  <c r="AA4" i="2"/>
  <c r="AC4" i="2"/>
  <c r="AC24" i="2"/>
  <c r="AC23" i="2"/>
  <c r="AC21" i="2"/>
  <c r="AC20" i="2"/>
  <c r="AC19" i="2"/>
  <c r="AC17" i="2"/>
  <c r="AC16" i="2"/>
  <c r="AC15" i="2"/>
  <c r="AC13" i="2"/>
  <c r="AC12" i="2"/>
  <c r="AC11" i="2"/>
  <c r="AC9" i="2"/>
  <c r="AC8" i="2"/>
  <c r="AC7" i="2"/>
  <c r="AC5" i="2"/>
  <c r="AB25" i="2"/>
  <c r="V5" i="2"/>
  <c r="V6" i="2"/>
  <c r="V7" i="2"/>
  <c r="V8" i="2"/>
  <c r="V25" i="2" s="1"/>
  <c r="V9" i="2"/>
  <c r="V10" i="2"/>
  <c r="V11" i="2"/>
  <c r="V12" i="2"/>
  <c r="W12" i="2" s="1"/>
  <c r="V13" i="2"/>
  <c r="V14" i="2"/>
  <c r="V15" i="2"/>
  <c r="V16" i="2"/>
  <c r="V17" i="2"/>
  <c r="V18" i="2"/>
  <c r="V19" i="2"/>
  <c r="V20" i="2"/>
  <c r="V21" i="2"/>
  <c r="V22" i="2"/>
  <c r="V23" i="2"/>
  <c r="V24" i="2"/>
  <c r="V4" i="2"/>
  <c r="U24" i="2"/>
  <c r="U5" i="2"/>
  <c r="U6" i="2"/>
  <c r="U7" i="2"/>
  <c r="U8" i="2"/>
  <c r="U25" i="2" s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4" i="2"/>
  <c r="W21" i="2"/>
  <c r="W17" i="2"/>
  <c r="W13" i="2"/>
  <c r="W9" i="2"/>
  <c r="W24" i="2"/>
  <c r="W23" i="2"/>
  <c r="W22" i="2"/>
  <c r="W19" i="2"/>
  <c r="W18" i="2"/>
  <c r="W15" i="2"/>
  <c r="W14" i="2"/>
  <c r="W11" i="2"/>
  <c r="W10" i="2"/>
  <c r="W7" i="2"/>
  <c r="W6" i="2"/>
  <c r="W5" i="2"/>
  <c r="W4" i="2"/>
  <c r="C64" i="1"/>
  <c r="C85" i="1"/>
  <c r="C86" i="1" s="1"/>
  <c r="N56" i="2"/>
  <c r="M56" i="2"/>
  <c r="I56" i="2"/>
  <c r="H56" i="2"/>
  <c r="D56" i="2"/>
  <c r="C56" i="2"/>
  <c r="O55" i="2"/>
  <c r="J55" i="2"/>
  <c r="E55" i="2"/>
  <c r="O54" i="2"/>
  <c r="J54" i="2"/>
  <c r="E54" i="2"/>
  <c r="O53" i="2"/>
  <c r="J53" i="2"/>
  <c r="E53" i="2"/>
  <c r="O52" i="2"/>
  <c r="J52" i="2"/>
  <c r="E52" i="2"/>
  <c r="O51" i="2"/>
  <c r="J51" i="2"/>
  <c r="E51" i="2"/>
  <c r="O50" i="2"/>
  <c r="J50" i="2"/>
  <c r="E50" i="2"/>
  <c r="O49" i="2"/>
  <c r="J49" i="2"/>
  <c r="E49" i="2"/>
  <c r="O48" i="2"/>
  <c r="J48" i="2"/>
  <c r="E48" i="2"/>
  <c r="O47" i="2"/>
  <c r="J47" i="2"/>
  <c r="E47" i="2"/>
  <c r="O46" i="2"/>
  <c r="J46" i="2"/>
  <c r="E46" i="2"/>
  <c r="O45" i="2"/>
  <c r="J45" i="2"/>
  <c r="E45" i="2"/>
  <c r="O44" i="2"/>
  <c r="J44" i="2"/>
  <c r="E44" i="2"/>
  <c r="O43" i="2"/>
  <c r="J43" i="2"/>
  <c r="E43" i="2"/>
  <c r="O42" i="2"/>
  <c r="J42" i="2"/>
  <c r="E42" i="2"/>
  <c r="O41" i="2"/>
  <c r="J41" i="2"/>
  <c r="E41" i="2"/>
  <c r="O40" i="2"/>
  <c r="J40" i="2"/>
  <c r="E40" i="2"/>
  <c r="O39" i="2"/>
  <c r="J39" i="2"/>
  <c r="E39" i="2"/>
  <c r="O38" i="2"/>
  <c r="J38" i="2"/>
  <c r="E38" i="2"/>
  <c r="O37" i="2"/>
  <c r="J37" i="2"/>
  <c r="E37" i="2"/>
  <c r="O36" i="2"/>
  <c r="J36" i="2"/>
  <c r="E36" i="2"/>
  <c r="O35" i="2"/>
  <c r="J35" i="2"/>
  <c r="E35" i="2"/>
  <c r="N25" i="2"/>
  <c r="M25" i="2"/>
  <c r="I25" i="2"/>
  <c r="H25" i="2"/>
  <c r="D25" i="2"/>
  <c r="C25" i="2"/>
  <c r="O24" i="2"/>
  <c r="J24" i="2"/>
  <c r="E24" i="2"/>
  <c r="O23" i="2"/>
  <c r="J23" i="2"/>
  <c r="E23" i="2"/>
  <c r="O22" i="2"/>
  <c r="J22" i="2"/>
  <c r="E22" i="2"/>
  <c r="O21" i="2"/>
  <c r="J21" i="2"/>
  <c r="E21" i="2"/>
  <c r="O20" i="2"/>
  <c r="J20" i="2"/>
  <c r="E20" i="2"/>
  <c r="O19" i="2"/>
  <c r="J19" i="2"/>
  <c r="E19" i="2"/>
  <c r="O18" i="2"/>
  <c r="J18" i="2"/>
  <c r="E18" i="2"/>
  <c r="O17" i="2"/>
  <c r="J17" i="2"/>
  <c r="E17" i="2"/>
  <c r="O16" i="2"/>
  <c r="J16" i="2"/>
  <c r="E16" i="2"/>
  <c r="O15" i="2"/>
  <c r="J15" i="2"/>
  <c r="E15" i="2"/>
  <c r="O14" i="2"/>
  <c r="J14" i="2"/>
  <c r="E14" i="2"/>
  <c r="O13" i="2"/>
  <c r="J13" i="2"/>
  <c r="E13" i="2"/>
  <c r="O12" i="2"/>
  <c r="J12" i="2"/>
  <c r="E12" i="2"/>
  <c r="O11" i="2"/>
  <c r="J11" i="2"/>
  <c r="E11" i="2"/>
  <c r="O10" i="2"/>
  <c r="J10" i="2"/>
  <c r="E10" i="2"/>
  <c r="O9" i="2"/>
  <c r="J9" i="2"/>
  <c r="E9" i="2"/>
  <c r="O8" i="2"/>
  <c r="J8" i="2"/>
  <c r="E8" i="2"/>
  <c r="O7" i="2"/>
  <c r="J7" i="2"/>
  <c r="E7" i="2"/>
  <c r="O6" i="2"/>
  <c r="J6" i="2"/>
  <c r="E6" i="2"/>
  <c r="O5" i="2"/>
  <c r="J5" i="2"/>
  <c r="E5" i="2"/>
  <c r="O4" i="2"/>
  <c r="J4" i="2"/>
  <c r="E4" i="2"/>
  <c r="W56" i="1"/>
  <c r="Y18" i="1"/>
  <c r="T39" i="1"/>
  <c r="AD35" i="1"/>
  <c r="AD36" i="1"/>
  <c r="AD37" i="1"/>
  <c r="AD38" i="1"/>
  <c r="Y35" i="1"/>
  <c r="Y36" i="1"/>
  <c r="Y37" i="1"/>
  <c r="Y38" i="1"/>
  <c r="T35" i="1"/>
  <c r="T36" i="1"/>
  <c r="T37" i="1"/>
  <c r="T38" i="1"/>
  <c r="AD4" i="1"/>
  <c r="AD5" i="1"/>
  <c r="AD6" i="1"/>
  <c r="AD7" i="1"/>
  <c r="Y4" i="1"/>
  <c r="Y5" i="1"/>
  <c r="Y6" i="1"/>
  <c r="Y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Y24" i="1"/>
  <c r="Y23" i="1"/>
  <c r="Y22" i="1"/>
  <c r="Y21" i="1"/>
  <c r="Y20" i="1"/>
  <c r="Y19" i="1"/>
  <c r="Y17" i="1"/>
  <c r="Y16" i="1"/>
  <c r="Y15" i="1"/>
  <c r="Y14" i="1"/>
  <c r="Y13" i="1"/>
  <c r="Y12" i="1"/>
  <c r="Y11" i="1"/>
  <c r="Y10" i="1"/>
  <c r="Y9" i="1"/>
  <c r="Y8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X25" i="1"/>
  <c r="AC56" i="1"/>
  <c r="AB56" i="1"/>
  <c r="AC25" i="1"/>
  <c r="AB25" i="1"/>
  <c r="X56" i="1"/>
  <c r="S56" i="1"/>
  <c r="R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W25" i="1"/>
  <c r="S25" i="1"/>
  <c r="R25" i="1"/>
  <c r="N84" i="1"/>
  <c r="O64" i="1"/>
  <c r="H86" i="1"/>
  <c r="J85" i="1"/>
  <c r="N64" i="1"/>
  <c r="N86" i="1"/>
  <c r="O65" i="1"/>
  <c r="O66" i="1"/>
  <c r="O67" i="1"/>
  <c r="O85" i="1" s="1"/>
  <c r="O68" i="1"/>
  <c r="O69" i="1"/>
  <c r="O70" i="1"/>
  <c r="O71" i="1"/>
  <c r="P71" i="1" s="1"/>
  <c r="O72" i="1"/>
  <c r="O73" i="1"/>
  <c r="O74" i="1"/>
  <c r="O75" i="1"/>
  <c r="P75" i="1" s="1"/>
  <c r="O76" i="1"/>
  <c r="O77" i="1"/>
  <c r="O78" i="1"/>
  <c r="O79" i="1"/>
  <c r="P79" i="1" s="1"/>
  <c r="O80" i="1"/>
  <c r="O81" i="1"/>
  <c r="O82" i="1"/>
  <c r="O83" i="1"/>
  <c r="P83" i="1" s="1"/>
  <c r="O84" i="1"/>
  <c r="N65" i="1"/>
  <c r="N66" i="1"/>
  <c r="N67" i="1"/>
  <c r="N68" i="1"/>
  <c r="N85" i="1" s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P84" i="1"/>
  <c r="P82" i="1"/>
  <c r="P81" i="1"/>
  <c r="P78" i="1"/>
  <c r="P77" i="1"/>
  <c r="P76" i="1"/>
  <c r="P74" i="1"/>
  <c r="P73" i="1"/>
  <c r="P70" i="1"/>
  <c r="P69" i="1"/>
  <c r="P67" i="1"/>
  <c r="P66" i="1"/>
  <c r="P65" i="1"/>
  <c r="E84" i="1"/>
  <c r="D85" i="1"/>
  <c r="D64" i="1"/>
  <c r="D65" i="1"/>
  <c r="D66" i="1"/>
  <c r="D67" i="1"/>
  <c r="E67" i="1" s="1"/>
  <c r="D68" i="1"/>
  <c r="D69" i="1"/>
  <c r="D70" i="1"/>
  <c r="D71" i="1"/>
  <c r="D72" i="1"/>
  <c r="D73" i="1"/>
  <c r="D74" i="1"/>
  <c r="D75" i="1"/>
  <c r="D76" i="1"/>
  <c r="D77" i="1"/>
  <c r="D78" i="1"/>
  <c r="D79" i="1"/>
  <c r="E79" i="1" s="1"/>
  <c r="D80" i="1"/>
  <c r="D81" i="1"/>
  <c r="D82" i="1"/>
  <c r="D83" i="1"/>
  <c r="E83" i="1" s="1"/>
  <c r="D84" i="1"/>
  <c r="C65" i="1"/>
  <c r="C66" i="1"/>
  <c r="C67" i="1"/>
  <c r="C68" i="1"/>
  <c r="E68" i="1" s="1"/>
  <c r="C69" i="1"/>
  <c r="C70" i="1"/>
  <c r="C71" i="1"/>
  <c r="C72" i="1"/>
  <c r="E72" i="1" s="1"/>
  <c r="C73" i="1"/>
  <c r="C74" i="1"/>
  <c r="C75" i="1"/>
  <c r="C76" i="1"/>
  <c r="C77" i="1"/>
  <c r="C78" i="1"/>
  <c r="E78" i="1" s="1"/>
  <c r="C79" i="1"/>
  <c r="C80" i="1"/>
  <c r="E80" i="1" s="1"/>
  <c r="C81" i="1"/>
  <c r="C82" i="1"/>
  <c r="C83" i="1"/>
  <c r="C84" i="1"/>
  <c r="E82" i="1"/>
  <c r="E81" i="1"/>
  <c r="E77" i="1"/>
  <c r="E76" i="1"/>
  <c r="E74" i="1"/>
  <c r="E73" i="1"/>
  <c r="E70" i="1"/>
  <c r="E69" i="1"/>
  <c r="E66" i="1"/>
  <c r="E65" i="1"/>
  <c r="E64" i="1"/>
  <c r="F57" i="1"/>
  <c r="H85" i="1"/>
  <c r="I8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64" i="1"/>
  <c r="I84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64" i="1"/>
  <c r="K50" i="1"/>
  <c r="J50" i="1"/>
  <c r="G56" i="1"/>
  <c r="F56" i="1"/>
  <c r="B56" i="1"/>
  <c r="C56" i="1"/>
  <c r="D50" i="1"/>
  <c r="D51" i="1"/>
  <c r="D52" i="1"/>
  <c r="D53" i="1"/>
  <c r="D54" i="1"/>
  <c r="D55" i="1"/>
  <c r="K19" i="1"/>
  <c r="J19" i="1"/>
  <c r="G25" i="1"/>
  <c r="F25" i="1"/>
  <c r="C25" i="1"/>
  <c r="B2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5" i="1"/>
  <c r="AA25" i="2" l="1"/>
  <c r="AA26" i="2" s="1"/>
  <c r="W20" i="2"/>
  <c r="W16" i="2"/>
  <c r="W8" i="2"/>
  <c r="U26" i="2"/>
  <c r="C57" i="2"/>
  <c r="H57" i="2"/>
  <c r="M57" i="2"/>
  <c r="H26" i="2"/>
  <c r="C26" i="2"/>
  <c r="M26" i="2"/>
  <c r="W26" i="1"/>
  <c r="AB57" i="1"/>
  <c r="W57" i="1"/>
  <c r="AB26" i="1"/>
  <c r="R57" i="1"/>
  <c r="R26" i="1"/>
  <c r="P72" i="1"/>
  <c r="P68" i="1"/>
  <c r="P80" i="1"/>
  <c r="P64" i="1"/>
  <c r="E75" i="1"/>
  <c r="E71" i="1"/>
  <c r="B26" i="1"/>
  <c r="B57" i="1"/>
  <c r="J51" i="1"/>
  <c r="J20" i="1"/>
  <c r="F26" i="1"/>
</calcChain>
</file>

<file path=xl/sharedStrings.xml><?xml version="1.0" encoding="utf-8"?>
<sst xmlns="http://schemas.openxmlformats.org/spreadsheetml/2006/main" count="148" uniqueCount="18">
  <si>
    <t>Total</t>
  </si>
  <si>
    <t>W</t>
  </si>
  <si>
    <t>L</t>
  </si>
  <si>
    <t>pct</t>
  </si>
  <si>
    <t>UNDERS - 5 pt. rule</t>
  </si>
  <si>
    <t>UNDERS - 3 pt. rule</t>
  </si>
  <si>
    <t>UNDERS - any pt. rule</t>
  </si>
  <si>
    <t>OVERS - 5 pt. rule</t>
  </si>
  <si>
    <t>OVERS - 3 pt. rule</t>
  </si>
  <si>
    <t>OVERS - any pt. rule</t>
  </si>
  <si>
    <t>OVERS 3 pt. rule + UNDERS 5 pt. rule</t>
  </si>
  <si>
    <t>Pct</t>
  </si>
  <si>
    <t>OVERS 5 pt. rule + UNDERS 5 pt. rule</t>
  </si>
  <si>
    <t>OVERS 3 pt. rule + UNDERS 3 pt. rule</t>
  </si>
  <si>
    <t>RS</t>
  </si>
  <si>
    <t>USING ONLY &gt; WEEK 3</t>
  </si>
  <si>
    <t>unders 5 + overs 5</t>
  </si>
  <si>
    <t>unders 5 + overs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</si>
</sst>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6"/>
  <sheetViews>
    <sheetView topLeftCell="A22" workbookViewId="0">
      <selection activeCell="C65" sqref="C65"/>
    </sheetView>
  </sheetViews>
  <sheetFormatPr defaultRowHeight="15" x14ac:dyDescent="0.25"/>
  <cols>
    <col min="1" max="16" width="9.140625" style="1"/>
  </cols>
  <sheetData>
    <row r="2" spans="2:30" x14ac:dyDescent="0.25">
      <c r="B2" s="1" t="s">
        <v>4</v>
      </c>
      <c r="F2" s="1" t="s">
        <v>5</v>
      </c>
      <c r="J2" s="1" t="s">
        <v>6</v>
      </c>
      <c r="Q2" s="1"/>
      <c r="R2" s="1" t="s">
        <v>4</v>
      </c>
      <c r="S2" s="1"/>
      <c r="T2" s="1"/>
      <c r="V2" s="1"/>
      <c r="W2" s="1" t="s">
        <v>5</v>
      </c>
      <c r="X2" s="1"/>
      <c r="Y2" s="1"/>
      <c r="AA2" s="1"/>
      <c r="AB2" s="1" t="s">
        <v>6</v>
      </c>
      <c r="AC2" s="1"/>
    </row>
    <row r="3" spans="2:30" x14ac:dyDescent="0.25">
      <c r="B3" s="4" t="s">
        <v>1</v>
      </c>
      <c r="C3" s="4" t="s">
        <v>2</v>
      </c>
      <c r="F3" s="4" t="s">
        <v>1</v>
      </c>
      <c r="G3" s="4" t="s">
        <v>2</v>
      </c>
      <c r="J3" s="4" t="s">
        <v>1</v>
      </c>
      <c r="K3" s="4" t="s">
        <v>2</v>
      </c>
      <c r="Q3" s="2" t="s">
        <v>14</v>
      </c>
      <c r="R3" s="4" t="s">
        <v>1</v>
      </c>
      <c r="S3" s="4" t="s">
        <v>2</v>
      </c>
      <c r="T3" s="4" t="s">
        <v>3</v>
      </c>
      <c r="V3" s="2" t="s">
        <v>14</v>
      </c>
      <c r="W3" s="4" t="s">
        <v>1</v>
      </c>
      <c r="X3" s="4" t="s">
        <v>2</v>
      </c>
      <c r="Y3" s="4" t="s">
        <v>3</v>
      </c>
      <c r="AA3" s="2" t="s">
        <v>14</v>
      </c>
      <c r="AB3" s="4" t="s">
        <v>1</v>
      </c>
      <c r="AC3" s="4" t="s">
        <v>2</v>
      </c>
      <c r="AD3" s="4" t="s">
        <v>3</v>
      </c>
    </row>
    <row r="4" spans="2:30" x14ac:dyDescent="0.25">
      <c r="B4" s="2">
        <v>13</v>
      </c>
      <c r="C4" s="2">
        <v>7</v>
      </c>
      <c r="F4" s="2">
        <v>34</v>
      </c>
      <c r="G4" s="2">
        <v>27</v>
      </c>
      <c r="J4" s="2">
        <v>157</v>
      </c>
      <c r="K4" s="2">
        <v>138</v>
      </c>
      <c r="Q4" s="1">
        <v>890</v>
      </c>
      <c r="R4" s="2">
        <v>14</v>
      </c>
      <c r="S4" s="2">
        <v>9</v>
      </c>
      <c r="T4" s="2">
        <f>R4/(R4+S4)</f>
        <v>0.60869565217391308</v>
      </c>
      <c r="V4" s="1"/>
      <c r="W4" s="2">
        <v>39</v>
      </c>
      <c r="X4" s="2">
        <v>35</v>
      </c>
      <c r="Y4" s="2">
        <f t="shared" ref="Y4:Y18" si="0">W4/(W4+X4)</f>
        <v>0.52702702702702697</v>
      </c>
      <c r="AA4" s="1"/>
      <c r="AB4" s="2">
        <v>113</v>
      </c>
      <c r="AC4" s="2">
        <v>142</v>
      </c>
      <c r="AD4" s="2">
        <f t="shared" ref="AD4:AD18" si="1">AB4/(AB4+AC4)</f>
        <v>0.44313725490196076</v>
      </c>
    </row>
    <row r="5" spans="2:30" x14ac:dyDescent="0.25">
      <c r="B5" s="2">
        <v>17</v>
      </c>
      <c r="C5" s="2">
        <v>9</v>
      </c>
      <c r="F5" s="2">
        <v>60</v>
      </c>
      <c r="G5" s="2">
        <v>35</v>
      </c>
      <c r="J5" s="2">
        <v>137</v>
      </c>
      <c r="K5" s="2">
        <v>116</v>
      </c>
      <c r="N5" s="1" t="s">
        <v>15</v>
      </c>
      <c r="Q5" s="1">
        <v>555</v>
      </c>
      <c r="R5" s="2">
        <v>9</v>
      </c>
      <c r="S5" s="2">
        <v>9</v>
      </c>
      <c r="T5" s="2">
        <f t="shared" ref="T5:T18" si="2">R5/(R5+S5)</f>
        <v>0.5</v>
      </c>
      <c r="V5" s="1"/>
      <c r="W5" s="2">
        <v>32</v>
      </c>
      <c r="X5" s="2">
        <v>30</v>
      </c>
      <c r="Y5" s="2">
        <f t="shared" si="0"/>
        <v>0.5161290322580645</v>
      </c>
      <c r="AA5" s="1"/>
      <c r="AB5" s="2">
        <v>106</v>
      </c>
      <c r="AC5" s="2">
        <v>102</v>
      </c>
      <c r="AD5" s="2">
        <f t="shared" si="1"/>
        <v>0.50961538461538458</v>
      </c>
    </row>
    <row r="6" spans="2:30" x14ac:dyDescent="0.25">
      <c r="B6" s="2">
        <v>7</v>
      </c>
      <c r="C6" s="2">
        <v>10</v>
      </c>
      <c r="F6" s="2">
        <v>30</v>
      </c>
      <c r="G6" s="2">
        <v>40</v>
      </c>
      <c r="J6" s="2">
        <v>150</v>
      </c>
      <c r="K6" s="2">
        <v>100</v>
      </c>
      <c r="Q6" s="1">
        <v>459</v>
      </c>
      <c r="R6" s="2">
        <v>17</v>
      </c>
      <c r="S6" s="2">
        <v>14</v>
      </c>
      <c r="T6" s="2">
        <f t="shared" si="2"/>
        <v>0.54838709677419351</v>
      </c>
      <c r="V6" s="1"/>
      <c r="W6" s="2">
        <v>40</v>
      </c>
      <c r="X6" s="2">
        <v>42</v>
      </c>
      <c r="Y6" s="2">
        <f t="shared" si="0"/>
        <v>0.48780487804878048</v>
      </c>
      <c r="AA6" s="1"/>
      <c r="AB6" s="2">
        <v>130</v>
      </c>
      <c r="AC6" s="2">
        <v>118</v>
      </c>
      <c r="AD6" s="2">
        <f t="shared" si="1"/>
        <v>0.52419354838709675</v>
      </c>
    </row>
    <row r="7" spans="2:30" x14ac:dyDescent="0.25">
      <c r="B7" s="2">
        <v>15</v>
      </c>
      <c r="C7" s="2">
        <v>10</v>
      </c>
      <c r="F7" s="2">
        <v>40</v>
      </c>
      <c r="G7" s="2">
        <v>37</v>
      </c>
      <c r="J7" s="2">
        <v>124</v>
      </c>
      <c r="K7" s="2">
        <v>118</v>
      </c>
      <c r="Q7" s="1">
        <v>367</v>
      </c>
      <c r="R7" s="2">
        <v>10</v>
      </c>
      <c r="S7" s="2">
        <v>9</v>
      </c>
      <c r="T7" s="2">
        <f t="shared" si="2"/>
        <v>0.52631578947368418</v>
      </c>
      <c r="V7" s="1"/>
      <c r="W7" s="2">
        <v>36</v>
      </c>
      <c r="X7" s="2">
        <v>27</v>
      </c>
      <c r="Y7" s="2">
        <f t="shared" si="0"/>
        <v>0.5714285714285714</v>
      </c>
      <c r="AA7" s="1"/>
      <c r="AB7" s="2">
        <v>120</v>
      </c>
      <c r="AC7" s="2">
        <v>95</v>
      </c>
      <c r="AD7" s="2">
        <f t="shared" si="1"/>
        <v>0.55813953488372092</v>
      </c>
    </row>
    <row r="8" spans="2:30" x14ac:dyDescent="0.25">
      <c r="B8" s="2">
        <v>6</v>
      </c>
      <c r="C8" s="2">
        <v>11</v>
      </c>
      <c r="F8" s="2">
        <v>30</v>
      </c>
      <c r="G8" s="2">
        <v>43</v>
      </c>
      <c r="J8" s="2">
        <v>132</v>
      </c>
      <c r="K8" s="2">
        <v>129</v>
      </c>
      <c r="Q8" s="1">
        <v>627</v>
      </c>
      <c r="R8" s="2">
        <v>10</v>
      </c>
      <c r="S8" s="2">
        <v>10</v>
      </c>
      <c r="T8" s="2">
        <f t="shared" si="2"/>
        <v>0.5</v>
      </c>
      <c r="V8" s="1"/>
      <c r="W8" s="2">
        <v>34</v>
      </c>
      <c r="X8" s="2">
        <v>32</v>
      </c>
      <c r="Y8" s="2">
        <f t="shared" si="0"/>
        <v>0.51515151515151514</v>
      </c>
      <c r="AA8" s="1"/>
      <c r="AB8" s="2">
        <v>119</v>
      </c>
      <c r="AC8" s="2">
        <v>114</v>
      </c>
      <c r="AD8" s="2">
        <f t="shared" si="1"/>
        <v>0.51072961373390557</v>
      </c>
    </row>
    <row r="9" spans="2:30" x14ac:dyDescent="0.25">
      <c r="B9" s="2">
        <v>14</v>
      </c>
      <c r="C9" s="2">
        <v>6</v>
      </c>
      <c r="F9" s="2">
        <v>39</v>
      </c>
      <c r="G9" s="2">
        <v>32</v>
      </c>
      <c r="J9" s="2">
        <v>141</v>
      </c>
      <c r="K9" s="2">
        <v>125</v>
      </c>
      <c r="Q9" s="1">
        <v>478</v>
      </c>
      <c r="R9" s="2">
        <v>11</v>
      </c>
      <c r="S9" s="2">
        <v>7</v>
      </c>
      <c r="T9" s="2">
        <f t="shared" si="2"/>
        <v>0.61111111111111116</v>
      </c>
      <c r="V9" s="1"/>
      <c r="W9" s="2">
        <v>33</v>
      </c>
      <c r="X9" s="2">
        <v>30</v>
      </c>
      <c r="Y9" s="2">
        <f t="shared" si="0"/>
        <v>0.52380952380952384</v>
      </c>
      <c r="AA9" s="1"/>
      <c r="AB9" s="2">
        <v>102</v>
      </c>
      <c r="AC9" s="2">
        <v>90</v>
      </c>
      <c r="AD9" s="2">
        <f t="shared" si="1"/>
        <v>0.53125</v>
      </c>
    </row>
    <row r="10" spans="2:30" x14ac:dyDescent="0.25">
      <c r="B10" s="2">
        <v>15</v>
      </c>
      <c r="C10" s="2">
        <v>12</v>
      </c>
      <c r="F10" s="2">
        <v>45</v>
      </c>
      <c r="G10" s="2">
        <v>44</v>
      </c>
      <c r="J10" s="2">
        <v>136</v>
      </c>
      <c r="K10" s="2">
        <v>114</v>
      </c>
      <c r="Q10" s="1">
        <v>817</v>
      </c>
      <c r="R10" s="2">
        <v>9</v>
      </c>
      <c r="S10" s="2">
        <v>5</v>
      </c>
      <c r="T10" s="2">
        <f t="shared" si="2"/>
        <v>0.6428571428571429</v>
      </c>
      <c r="V10" s="1"/>
      <c r="W10" s="2">
        <v>36</v>
      </c>
      <c r="X10" s="2">
        <v>35</v>
      </c>
      <c r="Y10" s="2">
        <f t="shared" si="0"/>
        <v>0.50704225352112675</v>
      </c>
      <c r="AA10" s="1"/>
      <c r="AB10" s="2">
        <v>119</v>
      </c>
      <c r="AC10" s="2">
        <v>108</v>
      </c>
      <c r="AD10" s="2">
        <f t="shared" si="1"/>
        <v>0.52422907488986781</v>
      </c>
    </row>
    <row r="11" spans="2:30" x14ac:dyDescent="0.25">
      <c r="B11" s="2">
        <v>11</v>
      </c>
      <c r="C11" s="2">
        <v>6</v>
      </c>
      <c r="F11" s="2">
        <v>43</v>
      </c>
      <c r="G11" s="2">
        <v>29</v>
      </c>
      <c r="J11" s="2">
        <v>141</v>
      </c>
      <c r="K11" s="2">
        <v>132</v>
      </c>
      <c r="Q11" s="1">
        <v>365</v>
      </c>
      <c r="R11" s="2">
        <v>14</v>
      </c>
      <c r="S11" s="2">
        <v>6</v>
      </c>
      <c r="T11" s="2">
        <f t="shared" si="2"/>
        <v>0.7</v>
      </c>
      <c r="V11" s="1"/>
      <c r="W11" s="2">
        <v>39</v>
      </c>
      <c r="X11" s="2">
        <v>26</v>
      </c>
      <c r="Y11" s="2">
        <f t="shared" si="0"/>
        <v>0.6</v>
      </c>
      <c r="AA11" s="1"/>
      <c r="AB11" s="2">
        <v>131</v>
      </c>
      <c r="AC11" s="2">
        <v>95</v>
      </c>
      <c r="AD11" s="2">
        <f t="shared" si="1"/>
        <v>0.57964601769911506</v>
      </c>
    </row>
    <row r="12" spans="2:30" x14ac:dyDescent="0.25">
      <c r="B12" s="2">
        <v>12</v>
      </c>
      <c r="C12" s="2">
        <v>7</v>
      </c>
      <c r="F12" s="2">
        <v>38</v>
      </c>
      <c r="G12" s="2">
        <v>32</v>
      </c>
      <c r="J12" s="2">
        <v>141</v>
      </c>
      <c r="K12" s="2">
        <v>111</v>
      </c>
      <c r="Q12" s="1">
        <v>2245</v>
      </c>
      <c r="R12" s="2">
        <v>10</v>
      </c>
      <c r="S12" s="2">
        <v>7</v>
      </c>
      <c r="T12" s="2">
        <f t="shared" si="2"/>
        <v>0.58823529411764708</v>
      </c>
      <c r="V12" s="1"/>
      <c r="W12" s="2">
        <v>35</v>
      </c>
      <c r="X12" s="2">
        <v>31</v>
      </c>
      <c r="Y12" s="2">
        <f t="shared" si="0"/>
        <v>0.53030303030303028</v>
      </c>
      <c r="AA12" s="1"/>
      <c r="AB12" s="2">
        <v>118</v>
      </c>
      <c r="AC12" s="2">
        <v>109</v>
      </c>
      <c r="AD12" s="2">
        <f t="shared" si="1"/>
        <v>0.51982378854625555</v>
      </c>
    </row>
    <row r="13" spans="2:30" x14ac:dyDescent="0.25">
      <c r="B13" s="2">
        <v>9</v>
      </c>
      <c r="C13" s="2">
        <v>5</v>
      </c>
      <c r="F13" s="2">
        <v>33</v>
      </c>
      <c r="G13" s="2">
        <v>24</v>
      </c>
      <c r="J13" s="2">
        <v>144</v>
      </c>
      <c r="K13" s="2">
        <v>134</v>
      </c>
      <c r="Q13" s="1">
        <v>7</v>
      </c>
      <c r="R13" s="2">
        <v>11</v>
      </c>
      <c r="S13" s="2">
        <v>12</v>
      </c>
      <c r="T13" s="2">
        <f t="shared" si="2"/>
        <v>0.47826086956521741</v>
      </c>
      <c r="V13" s="1"/>
      <c r="W13" s="2">
        <v>32</v>
      </c>
      <c r="X13" s="2">
        <v>25</v>
      </c>
      <c r="Y13" s="2">
        <f t="shared" si="0"/>
        <v>0.56140350877192979</v>
      </c>
      <c r="AA13" s="1"/>
      <c r="AB13" s="2">
        <v>116</v>
      </c>
      <c r="AC13" s="2">
        <v>111</v>
      </c>
      <c r="AD13" s="2">
        <f t="shared" si="1"/>
        <v>0.51101321585903081</v>
      </c>
    </row>
    <row r="14" spans="2:30" x14ac:dyDescent="0.25">
      <c r="B14" s="2">
        <v>8</v>
      </c>
      <c r="C14" s="2">
        <v>6</v>
      </c>
      <c r="F14" s="2">
        <v>35</v>
      </c>
      <c r="G14" s="2">
        <v>33</v>
      </c>
      <c r="J14" s="2">
        <v>134</v>
      </c>
      <c r="K14" s="2">
        <v>144</v>
      </c>
      <c r="Q14" s="1">
        <v>8</v>
      </c>
      <c r="R14" s="2">
        <v>14</v>
      </c>
      <c r="S14" s="2">
        <v>7</v>
      </c>
      <c r="T14" s="2">
        <f t="shared" si="2"/>
        <v>0.66666666666666663</v>
      </c>
      <c r="V14" s="1"/>
      <c r="W14" s="2">
        <v>43</v>
      </c>
      <c r="X14" s="2">
        <v>24</v>
      </c>
      <c r="Y14" s="2">
        <f t="shared" si="0"/>
        <v>0.64179104477611937</v>
      </c>
      <c r="AA14" s="1"/>
      <c r="AB14" s="2">
        <v>123</v>
      </c>
      <c r="AC14" s="2">
        <v>111</v>
      </c>
      <c r="AD14" s="2">
        <f t="shared" si="1"/>
        <v>0.52564102564102566</v>
      </c>
    </row>
    <row r="15" spans="2:30" x14ac:dyDescent="0.25">
      <c r="B15" s="2">
        <v>8</v>
      </c>
      <c r="C15" s="2">
        <v>6</v>
      </c>
      <c r="F15" s="2">
        <v>39</v>
      </c>
      <c r="G15" s="2">
        <v>35</v>
      </c>
      <c r="J15" s="2">
        <v>148</v>
      </c>
      <c r="K15" s="2">
        <v>135</v>
      </c>
      <c r="Q15" s="1">
        <v>1173</v>
      </c>
      <c r="R15" s="2">
        <v>10</v>
      </c>
      <c r="S15" s="2">
        <v>9</v>
      </c>
      <c r="T15" s="2">
        <f t="shared" si="2"/>
        <v>0.52631578947368418</v>
      </c>
      <c r="V15" s="1"/>
      <c r="W15" s="2">
        <v>33</v>
      </c>
      <c r="X15" s="2">
        <v>34</v>
      </c>
      <c r="Y15" s="2">
        <f t="shared" si="0"/>
        <v>0.4925373134328358</v>
      </c>
      <c r="AA15" s="1"/>
      <c r="AB15" s="2">
        <v>116</v>
      </c>
      <c r="AC15" s="2">
        <v>117</v>
      </c>
      <c r="AD15" s="2">
        <f t="shared" si="1"/>
        <v>0.4978540772532189</v>
      </c>
    </row>
    <row r="16" spans="2:30" x14ac:dyDescent="0.25">
      <c r="B16" s="2">
        <v>9</v>
      </c>
      <c r="C16" s="2">
        <v>7</v>
      </c>
      <c r="F16" s="2">
        <v>37</v>
      </c>
      <c r="G16" s="2">
        <v>27</v>
      </c>
      <c r="J16" s="2">
        <v>149</v>
      </c>
      <c r="K16" s="2">
        <v>158</v>
      </c>
      <c r="Q16" s="1">
        <v>117</v>
      </c>
      <c r="R16" s="2">
        <v>10</v>
      </c>
      <c r="S16" s="2">
        <v>7</v>
      </c>
      <c r="T16" s="2">
        <f t="shared" si="2"/>
        <v>0.58823529411764708</v>
      </c>
      <c r="V16" s="1"/>
      <c r="W16" s="2">
        <v>29</v>
      </c>
      <c r="X16" s="2">
        <v>25</v>
      </c>
      <c r="Y16" s="2">
        <f t="shared" si="0"/>
        <v>0.53703703703703709</v>
      </c>
      <c r="AA16" s="1"/>
      <c r="AB16" s="2">
        <v>109</v>
      </c>
      <c r="AC16" s="2">
        <v>92</v>
      </c>
      <c r="AD16" s="2">
        <f t="shared" si="1"/>
        <v>0.54228855721393032</v>
      </c>
    </row>
    <row r="17" spans="1:30" x14ac:dyDescent="0.25">
      <c r="B17" s="2">
        <v>14</v>
      </c>
      <c r="C17" s="2">
        <v>9</v>
      </c>
      <c r="F17" s="2">
        <v>42</v>
      </c>
      <c r="G17" s="2">
        <v>31</v>
      </c>
      <c r="J17" s="2">
        <v>130</v>
      </c>
      <c r="K17" s="2">
        <v>138</v>
      </c>
      <c r="Q17" s="1">
        <v>632</v>
      </c>
      <c r="R17" s="2">
        <v>7</v>
      </c>
      <c r="S17" s="2">
        <v>8</v>
      </c>
      <c r="T17" s="2">
        <f t="shared" si="2"/>
        <v>0.46666666666666667</v>
      </c>
      <c r="V17" s="1"/>
      <c r="W17" s="2">
        <v>34</v>
      </c>
      <c r="X17" s="2">
        <v>28</v>
      </c>
      <c r="Y17" s="2">
        <f t="shared" si="0"/>
        <v>0.54838709677419351</v>
      </c>
      <c r="AA17" s="1"/>
      <c r="AB17" s="2">
        <v>123</v>
      </c>
      <c r="AC17" s="2">
        <v>119</v>
      </c>
      <c r="AD17" s="2">
        <f t="shared" si="1"/>
        <v>0.50826446280991733</v>
      </c>
    </row>
    <row r="18" spans="1:30" x14ac:dyDescent="0.25">
      <c r="B18" s="2">
        <v>13</v>
      </c>
      <c r="C18" s="2">
        <v>4</v>
      </c>
      <c r="F18" s="2">
        <v>42</v>
      </c>
      <c r="G18" s="2">
        <v>27</v>
      </c>
      <c r="J18" s="2">
        <v>141</v>
      </c>
      <c r="K18" s="2">
        <v>135</v>
      </c>
      <c r="Q18" s="1">
        <v>18</v>
      </c>
      <c r="R18" s="2">
        <v>10</v>
      </c>
      <c r="S18" s="2">
        <v>11</v>
      </c>
      <c r="T18" s="2">
        <f t="shared" si="2"/>
        <v>0.47619047619047616</v>
      </c>
      <c r="V18" s="1"/>
      <c r="W18" s="2">
        <v>29</v>
      </c>
      <c r="X18" s="2">
        <v>32</v>
      </c>
      <c r="Y18" s="2">
        <f t="shared" si="0"/>
        <v>0.47540983606557374</v>
      </c>
      <c r="AA18" s="1"/>
      <c r="AB18" s="2">
        <v>117</v>
      </c>
      <c r="AC18" s="2">
        <v>127</v>
      </c>
      <c r="AD18" s="2">
        <f t="shared" si="1"/>
        <v>0.47950819672131145</v>
      </c>
    </row>
    <row r="19" spans="1:30" x14ac:dyDescent="0.25">
      <c r="B19" s="2">
        <v>16</v>
      </c>
      <c r="C19" s="2">
        <v>12</v>
      </c>
      <c r="F19" s="2">
        <v>43</v>
      </c>
      <c r="G19" s="2">
        <v>49</v>
      </c>
      <c r="I19" s="4" t="s">
        <v>0</v>
      </c>
      <c r="J19" s="4">
        <f>SUM(J4:J18)</f>
        <v>2105</v>
      </c>
      <c r="K19" s="4">
        <f>SUM(K4:K18)</f>
        <v>1927</v>
      </c>
      <c r="Q19" s="1">
        <v>158</v>
      </c>
      <c r="R19" s="2">
        <v>13</v>
      </c>
      <c r="S19" s="2">
        <v>12</v>
      </c>
      <c r="T19" s="2">
        <f>R19/(R19+S19)</f>
        <v>0.52</v>
      </c>
      <c r="V19" s="1"/>
      <c r="W19" s="2">
        <v>41</v>
      </c>
      <c r="X19" s="2">
        <v>37</v>
      </c>
      <c r="Y19" s="2">
        <f>W19/(W19+X19)</f>
        <v>0.52564102564102566</v>
      </c>
      <c r="AA19" s="1"/>
      <c r="AB19" s="2">
        <v>115</v>
      </c>
      <c r="AC19" s="2">
        <v>120</v>
      </c>
      <c r="AD19" s="2">
        <f>AB19/(AB19+AC19)</f>
        <v>0.48936170212765956</v>
      </c>
    </row>
    <row r="20" spans="1:30" x14ac:dyDescent="0.25">
      <c r="B20" s="2">
        <v>13</v>
      </c>
      <c r="C20" s="2">
        <v>17</v>
      </c>
      <c r="F20" s="2">
        <v>41</v>
      </c>
      <c r="G20" s="2">
        <v>49</v>
      </c>
      <c r="I20" s="4" t="s">
        <v>3</v>
      </c>
      <c r="J20" s="4">
        <f>(J19)/(J19+K19)</f>
        <v>0.52207341269841268</v>
      </c>
      <c r="Q20" s="1">
        <v>27</v>
      </c>
      <c r="R20" s="2">
        <v>7</v>
      </c>
      <c r="S20" s="2">
        <v>8</v>
      </c>
      <c r="T20" s="2">
        <f t="shared" ref="T20:T24" si="3">R20/(R20+S20)</f>
        <v>0.46666666666666667</v>
      </c>
      <c r="V20" s="1"/>
      <c r="W20" s="2">
        <v>23</v>
      </c>
      <c r="X20" s="2">
        <v>25</v>
      </c>
      <c r="Y20" s="2">
        <f t="shared" ref="Y20:Y24" si="4">W20/(W20+X20)</f>
        <v>0.47916666666666669</v>
      </c>
      <c r="AA20" s="1"/>
      <c r="AB20" s="2">
        <v>118</v>
      </c>
      <c r="AC20" s="2">
        <v>87</v>
      </c>
      <c r="AD20" s="2">
        <f t="shared" ref="AD20:AD24" si="5">AB20/(AB20+AC20)</f>
        <v>0.57560975609756093</v>
      </c>
    </row>
    <row r="21" spans="1:30" x14ac:dyDescent="0.25">
      <c r="B21" s="2">
        <v>12</v>
      </c>
      <c r="C21" s="2">
        <v>9</v>
      </c>
      <c r="F21" s="2">
        <v>45</v>
      </c>
      <c r="G21" s="2">
        <v>38</v>
      </c>
      <c r="Q21" s="1">
        <v>1104</v>
      </c>
      <c r="R21" s="2">
        <v>6</v>
      </c>
      <c r="S21" s="2">
        <v>10</v>
      </c>
      <c r="T21" s="2">
        <f t="shared" si="3"/>
        <v>0.375</v>
      </c>
      <c r="V21" s="1"/>
      <c r="W21" s="2">
        <v>29</v>
      </c>
      <c r="X21" s="2">
        <v>31</v>
      </c>
      <c r="Y21" s="2">
        <f t="shared" si="4"/>
        <v>0.48333333333333334</v>
      </c>
      <c r="AA21" s="1"/>
      <c r="AB21" s="2">
        <v>121</v>
      </c>
      <c r="AC21" s="2">
        <v>108</v>
      </c>
      <c r="AD21" s="2">
        <f t="shared" si="5"/>
        <v>0.52838427947598254</v>
      </c>
    </row>
    <row r="22" spans="1:30" x14ac:dyDescent="0.25">
      <c r="B22" s="2">
        <v>15</v>
      </c>
      <c r="C22" s="2">
        <v>21</v>
      </c>
      <c r="F22" s="2">
        <v>45</v>
      </c>
      <c r="G22" s="2">
        <v>49</v>
      </c>
      <c r="Q22" s="1">
        <v>771</v>
      </c>
      <c r="R22" s="2">
        <v>8</v>
      </c>
      <c r="S22" s="2">
        <v>9</v>
      </c>
      <c r="T22" s="2">
        <f t="shared" si="3"/>
        <v>0.47058823529411764</v>
      </c>
      <c r="V22" s="1"/>
      <c r="W22" s="2">
        <v>37</v>
      </c>
      <c r="X22" s="2">
        <v>30</v>
      </c>
      <c r="Y22" s="2">
        <f t="shared" si="4"/>
        <v>0.55223880597014929</v>
      </c>
      <c r="AA22" s="1"/>
      <c r="AB22" s="2">
        <v>128</v>
      </c>
      <c r="AC22" s="2">
        <v>110</v>
      </c>
      <c r="AD22" s="2">
        <f t="shared" si="5"/>
        <v>0.53781512605042014</v>
      </c>
    </row>
    <row r="23" spans="1:30" x14ac:dyDescent="0.25">
      <c r="B23" s="2">
        <v>14</v>
      </c>
      <c r="C23" s="2">
        <v>2</v>
      </c>
      <c r="F23" s="2">
        <v>42</v>
      </c>
      <c r="G23" s="2">
        <v>26</v>
      </c>
      <c r="Q23" s="1">
        <v>499</v>
      </c>
      <c r="R23" s="2">
        <v>10</v>
      </c>
      <c r="S23" s="2">
        <v>6</v>
      </c>
      <c r="T23" s="2">
        <f t="shared" si="3"/>
        <v>0.625</v>
      </c>
      <c r="V23" s="1"/>
      <c r="W23" s="2">
        <v>35</v>
      </c>
      <c r="X23" s="2">
        <v>33</v>
      </c>
      <c r="Y23" s="2">
        <f t="shared" si="4"/>
        <v>0.51470588235294112</v>
      </c>
      <c r="AA23" s="1"/>
      <c r="AB23" s="2">
        <v>118</v>
      </c>
      <c r="AC23" s="2">
        <v>117</v>
      </c>
      <c r="AD23" s="2">
        <f t="shared" si="5"/>
        <v>0.50212765957446803</v>
      </c>
    </row>
    <row r="24" spans="1:30" x14ac:dyDescent="0.25">
      <c r="B24" s="2">
        <v>13</v>
      </c>
      <c r="C24" s="2">
        <v>9</v>
      </c>
      <c r="F24" s="2">
        <v>45</v>
      </c>
      <c r="G24" s="2">
        <v>30</v>
      </c>
      <c r="Q24" s="1">
        <v>21</v>
      </c>
      <c r="R24" s="2">
        <v>6</v>
      </c>
      <c r="S24" s="2">
        <v>8</v>
      </c>
      <c r="T24" s="2">
        <f t="shared" si="3"/>
        <v>0.42857142857142855</v>
      </c>
      <c r="V24" s="1"/>
      <c r="W24" s="2">
        <v>28</v>
      </c>
      <c r="X24" s="2">
        <v>27</v>
      </c>
      <c r="Y24" s="2">
        <f t="shared" si="4"/>
        <v>0.50909090909090904</v>
      </c>
      <c r="AA24" s="1"/>
      <c r="AB24" s="2">
        <v>120</v>
      </c>
      <c r="AC24" s="2">
        <v>120</v>
      </c>
      <c r="AD24" s="2">
        <f t="shared" si="5"/>
        <v>0.5</v>
      </c>
    </row>
    <row r="25" spans="1:30" x14ac:dyDescent="0.25">
      <c r="A25" s="4" t="s">
        <v>0</v>
      </c>
      <c r="B25" s="4">
        <f>SUM(B4:B24)</f>
        <v>254</v>
      </c>
      <c r="C25" s="4">
        <f>SUM(C4:C24)</f>
        <v>185</v>
      </c>
      <c r="E25" s="4" t="s">
        <v>0</v>
      </c>
      <c r="F25" s="4">
        <f>SUM(F4:F24)</f>
        <v>848</v>
      </c>
      <c r="G25" s="4">
        <f>SUM(G4:G24)</f>
        <v>737</v>
      </c>
      <c r="Q25" s="4" t="s">
        <v>0</v>
      </c>
      <c r="R25" s="4">
        <f>SUM(R4:R24)</f>
        <v>216</v>
      </c>
      <c r="S25" s="4">
        <f>SUM(S4:S24)</f>
        <v>183</v>
      </c>
      <c r="T25" s="1"/>
      <c r="V25" s="4" t="s">
        <v>0</v>
      </c>
      <c r="W25" s="4">
        <f>SUM(W4:W24)</f>
        <v>717</v>
      </c>
      <c r="X25" s="4">
        <f>SUM(X4:X24)</f>
        <v>639</v>
      </c>
      <c r="Y25" s="1"/>
      <c r="AA25" s="4" t="s">
        <v>0</v>
      </c>
      <c r="AB25" s="4">
        <f>SUM(AB4:AB24)</f>
        <v>2482</v>
      </c>
      <c r="AC25" s="4">
        <f>SUM(AC4:AC24)</f>
        <v>2312</v>
      </c>
    </row>
    <row r="26" spans="1:30" x14ac:dyDescent="0.25">
      <c r="A26" s="4" t="s">
        <v>3</v>
      </c>
      <c r="B26" s="4">
        <f>(B25)/(B25+C25)</f>
        <v>0.57858769931662868</v>
      </c>
      <c r="E26" s="4" t="s">
        <v>3</v>
      </c>
      <c r="F26" s="4">
        <f>(F25)/(F25+G25)</f>
        <v>0.53501577287066249</v>
      </c>
      <c r="Q26" s="4" t="s">
        <v>3</v>
      </c>
      <c r="R26" s="4">
        <f>(R25)/(R25+S25)</f>
        <v>0.54135338345864659</v>
      </c>
      <c r="S26" s="1"/>
      <c r="T26" s="1"/>
      <c r="V26" s="4" t="s">
        <v>3</v>
      </c>
      <c r="W26" s="4">
        <f>(W25)/(W25+X25)</f>
        <v>0.52876106194690264</v>
      </c>
      <c r="X26" s="1"/>
      <c r="Y26" s="1"/>
      <c r="AA26" s="4" t="s">
        <v>3</v>
      </c>
      <c r="AB26" s="4">
        <f>(AB25)/(AB25+AC25)</f>
        <v>0.51773049645390068</v>
      </c>
      <c r="AC26" s="1"/>
    </row>
    <row r="27" spans="1:30" x14ac:dyDescent="0.25">
      <c r="Q27" s="1"/>
      <c r="R27" s="1"/>
      <c r="S27" s="1"/>
      <c r="T27" s="1"/>
      <c r="V27" s="1"/>
      <c r="W27" s="1"/>
      <c r="X27" s="1"/>
      <c r="Y27" s="1"/>
      <c r="AA27" s="1"/>
      <c r="AB27" s="1"/>
      <c r="AC27" s="1"/>
    </row>
    <row r="28" spans="1:30" x14ac:dyDescent="0.25">
      <c r="Q28" s="1"/>
      <c r="R28" s="1"/>
      <c r="S28" s="1"/>
      <c r="T28" s="1"/>
      <c r="V28" s="1"/>
      <c r="W28" s="1"/>
      <c r="X28" s="1"/>
      <c r="Y28" s="1"/>
      <c r="AA28" s="1"/>
      <c r="AB28" s="1"/>
      <c r="AC28" s="1"/>
    </row>
    <row r="29" spans="1:30" x14ac:dyDescent="0.25">
      <c r="Q29" s="1"/>
      <c r="R29" s="1"/>
      <c r="S29" s="1"/>
      <c r="T29" s="1"/>
      <c r="V29" s="1"/>
      <c r="W29" s="1"/>
      <c r="X29" s="1"/>
      <c r="Y29" s="1"/>
      <c r="AA29" s="1"/>
      <c r="AB29" s="1"/>
      <c r="AC29" s="1"/>
    </row>
    <row r="30" spans="1:30" x14ac:dyDescent="0.25">
      <c r="Q30" s="1"/>
      <c r="R30" s="1"/>
      <c r="S30" s="1"/>
      <c r="T30" s="1"/>
      <c r="V30" s="1"/>
      <c r="W30" s="1"/>
      <c r="X30" s="1"/>
      <c r="Y30" s="1"/>
      <c r="AA30" s="1"/>
      <c r="AB30" s="1"/>
      <c r="AC30" s="1"/>
    </row>
    <row r="31" spans="1:30" x14ac:dyDescent="0.25">
      <c r="Q31" s="1"/>
      <c r="R31" s="1"/>
      <c r="S31" s="1"/>
      <c r="T31" s="1"/>
      <c r="V31" s="1"/>
      <c r="W31" s="1"/>
      <c r="X31" s="1"/>
      <c r="Y31" s="1"/>
      <c r="AA31" s="1"/>
      <c r="AB31" s="1"/>
      <c r="AC31" s="1"/>
    </row>
    <row r="32" spans="1:30" x14ac:dyDescent="0.25">
      <c r="Q32" s="1"/>
      <c r="R32" s="1"/>
      <c r="S32" s="1"/>
      <c r="T32" s="1"/>
      <c r="V32" s="1"/>
      <c r="W32" s="1"/>
      <c r="X32" s="1"/>
      <c r="Y32" s="1"/>
      <c r="AA32" s="1"/>
      <c r="AB32" s="1"/>
      <c r="AC32" s="1"/>
    </row>
    <row r="33" spans="2:30" x14ac:dyDescent="0.25">
      <c r="B33" s="1" t="s">
        <v>7</v>
      </c>
      <c r="F33" s="1" t="s">
        <v>8</v>
      </c>
      <c r="J33" s="1" t="s">
        <v>9</v>
      </c>
      <c r="Q33" s="1"/>
      <c r="R33" s="1" t="s">
        <v>7</v>
      </c>
      <c r="S33" s="1"/>
      <c r="T33" s="1"/>
      <c r="V33" s="1"/>
      <c r="W33" s="1" t="s">
        <v>8</v>
      </c>
      <c r="X33" s="1"/>
      <c r="Y33" s="1"/>
      <c r="AA33" s="1"/>
      <c r="AB33" s="1" t="s">
        <v>9</v>
      </c>
      <c r="AC33" s="1"/>
    </row>
    <row r="34" spans="2:30" x14ac:dyDescent="0.25">
      <c r="B34" s="4" t="s">
        <v>1</v>
      </c>
      <c r="C34" s="4" t="s">
        <v>2</v>
      </c>
      <c r="D34" s="4" t="s">
        <v>3</v>
      </c>
      <c r="F34" s="4" t="s">
        <v>1</v>
      </c>
      <c r="G34" s="4" t="s">
        <v>2</v>
      </c>
      <c r="J34" s="4" t="s">
        <v>1</v>
      </c>
      <c r="K34" s="4" t="s">
        <v>2</v>
      </c>
      <c r="Q34" s="2" t="s">
        <v>14</v>
      </c>
      <c r="R34" s="4" t="s">
        <v>1</v>
      </c>
      <c r="S34" s="4" t="s">
        <v>2</v>
      </c>
      <c r="T34" s="4" t="s">
        <v>3</v>
      </c>
      <c r="V34" s="2" t="s">
        <v>14</v>
      </c>
      <c r="W34" s="4" t="s">
        <v>1</v>
      </c>
      <c r="X34" s="4" t="s">
        <v>2</v>
      </c>
      <c r="Y34" s="4" t="s">
        <v>3</v>
      </c>
      <c r="AA34" s="2" t="s">
        <v>14</v>
      </c>
      <c r="AB34" s="4" t="s">
        <v>1</v>
      </c>
      <c r="AC34" s="4" t="s">
        <v>2</v>
      </c>
      <c r="AD34" s="4" t="s">
        <v>3</v>
      </c>
    </row>
    <row r="35" spans="2:30" x14ac:dyDescent="0.25">
      <c r="B35" s="2">
        <v>25</v>
      </c>
      <c r="C35" s="2">
        <v>19</v>
      </c>
      <c r="D35" s="2">
        <f>B35/(B35+C35)</f>
        <v>0.56818181818181823</v>
      </c>
      <c r="F35" s="2">
        <v>68</v>
      </c>
      <c r="G35" s="2">
        <v>55</v>
      </c>
      <c r="J35" s="2">
        <v>184</v>
      </c>
      <c r="K35" s="2">
        <v>134</v>
      </c>
      <c r="Q35" s="1"/>
      <c r="R35" s="2">
        <v>18</v>
      </c>
      <c r="S35" s="2">
        <v>14</v>
      </c>
      <c r="T35" s="2">
        <f t="shared" ref="T35:T49" si="6">R35/(R35+S35)</f>
        <v>0.5625</v>
      </c>
      <c r="V35" s="1"/>
      <c r="W35" s="2">
        <v>45</v>
      </c>
      <c r="X35" s="2">
        <v>41</v>
      </c>
      <c r="Y35" s="2">
        <f t="shared" ref="Y35:Y49" si="7">W35/(W35+X35)</f>
        <v>0.52325581395348841</v>
      </c>
      <c r="AA35" s="1"/>
      <c r="AB35" s="2">
        <v>139</v>
      </c>
      <c r="AC35" s="2">
        <v>147</v>
      </c>
      <c r="AD35" s="2">
        <f t="shared" ref="AD35:AD49" si="8">AB35/(AB35+AC35)</f>
        <v>0.48601398601398599</v>
      </c>
    </row>
    <row r="36" spans="2:30" x14ac:dyDescent="0.25">
      <c r="B36" s="2">
        <v>30</v>
      </c>
      <c r="C36" s="2">
        <v>14</v>
      </c>
      <c r="D36" s="2">
        <f t="shared" ref="D36:D55" si="9">B36/(B36+C36)</f>
        <v>0.68181818181818177</v>
      </c>
      <c r="F36" s="2">
        <v>62</v>
      </c>
      <c r="G36" s="2">
        <v>48</v>
      </c>
      <c r="J36" s="2">
        <v>185</v>
      </c>
      <c r="K36" s="2">
        <v>176</v>
      </c>
      <c r="Q36" s="1"/>
      <c r="R36" s="2">
        <v>26</v>
      </c>
      <c r="S36" s="2">
        <v>26</v>
      </c>
      <c r="T36" s="2">
        <f t="shared" si="6"/>
        <v>0.5</v>
      </c>
      <c r="V36" s="1"/>
      <c r="W36" s="2">
        <v>62</v>
      </c>
      <c r="X36" s="2">
        <v>58</v>
      </c>
      <c r="Y36" s="2">
        <f t="shared" si="7"/>
        <v>0.51666666666666672</v>
      </c>
      <c r="AA36" s="1"/>
      <c r="AB36" s="2">
        <v>158</v>
      </c>
      <c r="AC36" s="2">
        <v>171</v>
      </c>
      <c r="AD36" s="2">
        <f t="shared" si="8"/>
        <v>0.48024316109422494</v>
      </c>
    </row>
    <row r="37" spans="2:30" x14ac:dyDescent="0.25">
      <c r="B37" s="2">
        <v>18</v>
      </c>
      <c r="C37" s="2">
        <v>17</v>
      </c>
      <c r="D37" s="2">
        <f t="shared" si="9"/>
        <v>0.51428571428571423</v>
      </c>
      <c r="F37" s="2">
        <v>56</v>
      </c>
      <c r="G37" s="2">
        <v>46</v>
      </c>
      <c r="J37" s="2">
        <v>165</v>
      </c>
      <c r="K37" s="2">
        <v>200</v>
      </c>
      <c r="Q37" s="1"/>
      <c r="R37" s="2">
        <v>26</v>
      </c>
      <c r="S37" s="2">
        <v>14</v>
      </c>
      <c r="T37" s="2">
        <f t="shared" si="6"/>
        <v>0.65</v>
      </c>
      <c r="V37" s="1"/>
      <c r="W37" s="2">
        <v>68</v>
      </c>
      <c r="X37" s="2">
        <v>42</v>
      </c>
      <c r="Y37" s="2">
        <f t="shared" si="7"/>
        <v>0.61818181818181817</v>
      </c>
      <c r="AA37" s="1"/>
      <c r="AB37" s="2">
        <v>171</v>
      </c>
      <c r="AC37" s="2">
        <v>120</v>
      </c>
      <c r="AD37" s="2">
        <f t="shared" si="8"/>
        <v>0.58762886597938147</v>
      </c>
    </row>
    <row r="38" spans="2:30" x14ac:dyDescent="0.25">
      <c r="B38" s="2">
        <v>36</v>
      </c>
      <c r="C38" s="2">
        <v>20</v>
      </c>
      <c r="D38" s="2">
        <f t="shared" si="9"/>
        <v>0.6428571428571429</v>
      </c>
      <c r="F38" s="2">
        <v>77</v>
      </c>
      <c r="G38" s="2">
        <v>64</v>
      </c>
      <c r="J38" s="2">
        <v>172</v>
      </c>
      <c r="K38" s="2">
        <v>199</v>
      </c>
      <c r="Q38" s="1"/>
      <c r="R38" s="2">
        <v>30</v>
      </c>
      <c r="S38" s="2">
        <v>13</v>
      </c>
      <c r="T38" s="2">
        <f t="shared" si="6"/>
        <v>0.69767441860465118</v>
      </c>
      <c r="V38" s="1"/>
      <c r="W38" s="2">
        <v>78</v>
      </c>
      <c r="X38" s="2">
        <v>47</v>
      </c>
      <c r="Y38" s="2">
        <f t="shared" si="7"/>
        <v>0.624</v>
      </c>
      <c r="AA38" s="1"/>
      <c r="AB38" s="2">
        <v>165</v>
      </c>
      <c r="AC38" s="2">
        <v>159</v>
      </c>
      <c r="AD38" s="2">
        <f t="shared" si="8"/>
        <v>0.5092592592592593</v>
      </c>
    </row>
    <row r="39" spans="2:30" x14ac:dyDescent="0.25">
      <c r="B39" s="2">
        <v>27</v>
      </c>
      <c r="C39" s="2">
        <v>16</v>
      </c>
      <c r="D39" s="2">
        <f t="shared" si="9"/>
        <v>0.62790697674418605</v>
      </c>
      <c r="F39" s="2">
        <v>58</v>
      </c>
      <c r="G39" s="2">
        <v>56</v>
      </c>
      <c r="J39" s="2">
        <v>185</v>
      </c>
      <c r="K39" s="2">
        <v>169</v>
      </c>
      <c r="Q39" s="1"/>
      <c r="R39" s="2">
        <v>23</v>
      </c>
      <c r="S39" s="2">
        <v>10</v>
      </c>
      <c r="T39" s="2">
        <f t="shared" si="6"/>
        <v>0.69696969696969702</v>
      </c>
      <c r="V39" s="1"/>
      <c r="W39" s="2">
        <v>68</v>
      </c>
      <c r="X39" s="2">
        <v>50</v>
      </c>
      <c r="Y39" s="2">
        <f t="shared" si="7"/>
        <v>0.57627118644067798</v>
      </c>
      <c r="AA39" s="1"/>
      <c r="AB39" s="2">
        <v>156</v>
      </c>
      <c r="AC39" s="2">
        <v>143</v>
      </c>
      <c r="AD39" s="2">
        <f t="shared" si="8"/>
        <v>0.52173913043478259</v>
      </c>
    </row>
    <row r="40" spans="2:30" x14ac:dyDescent="0.25">
      <c r="B40" s="2">
        <v>27</v>
      </c>
      <c r="C40" s="2">
        <v>13</v>
      </c>
      <c r="D40" s="2">
        <f t="shared" si="9"/>
        <v>0.67500000000000004</v>
      </c>
      <c r="F40" s="2">
        <v>69</v>
      </c>
      <c r="G40" s="2">
        <v>46</v>
      </c>
      <c r="J40" s="2">
        <v>179</v>
      </c>
      <c r="K40" s="2">
        <v>168</v>
      </c>
      <c r="Q40" s="1"/>
      <c r="R40" s="2">
        <v>21</v>
      </c>
      <c r="S40" s="2">
        <v>18</v>
      </c>
      <c r="T40" s="2">
        <f t="shared" si="6"/>
        <v>0.53846153846153844</v>
      </c>
      <c r="V40" s="1"/>
      <c r="W40" s="2">
        <v>67</v>
      </c>
      <c r="X40" s="2">
        <v>68</v>
      </c>
      <c r="Y40" s="2">
        <f t="shared" si="7"/>
        <v>0.49629629629629629</v>
      </c>
      <c r="AA40" s="1"/>
      <c r="AB40" s="2">
        <v>168</v>
      </c>
      <c r="AC40" s="2">
        <v>175</v>
      </c>
      <c r="AD40" s="2">
        <f t="shared" si="8"/>
        <v>0.48979591836734693</v>
      </c>
    </row>
    <row r="41" spans="2:30" x14ac:dyDescent="0.25">
      <c r="B41" s="2">
        <v>27</v>
      </c>
      <c r="C41" s="2">
        <v>17</v>
      </c>
      <c r="D41" s="2">
        <f t="shared" si="9"/>
        <v>0.61363636363636365</v>
      </c>
      <c r="F41" s="2">
        <v>75</v>
      </c>
      <c r="G41" s="2">
        <v>43</v>
      </c>
      <c r="J41" s="2">
        <v>188</v>
      </c>
      <c r="K41" s="2">
        <v>173</v>
      </c>
      <c r="Q41" s="1"/>
      <c r="R41" s="2">
        <v>22</v>
      </c>
      <c r="S41" s="2">
        <v>19</v>
      </c>
      <c r="T41" s="2">
        <f t="shared" si="6"/>
        <v>0.53658536585365857</v>
      </c>
      <c r="V41" s="1"/>
      <c r="W41" s="2">
        <v>58</v>
      </c>
      <c r="X41" s="2">
        <v>59</v>
      </c>
      <c r="Y41" s="2">
        <f t="shared" si="7"/>
        <v>0.49572649572649574</v>
      </c>
      <c r="AA41" s="1"/>
      <c r="AB41" s="2">
        <v>148</v>
      </c>
      <c r="AC41" s="2">
        <v>164</v>
      </c>
      <c r="AD41" s="2">
        <f t="shared" si="8"/>
        <v>0.47435897435897434</v>
      </c>
    </row>
    <row r="42" spans="2:30" x14ac:dyDescent="0.25">
      <c r="B42" s="2">
        <v>27</v>
      </c>
      <c r="C42" s="2">
        <v>28</v>
      </c>
      <c r="D42" s="2">
        <f t="shared" si="9"/>
        <v>0.49090909090909091</v>
      </c>
      <c r="F42" s="2">
        <v>78</v>
      </c>
      <c r="G42" s="2">
        <v>59</v>
      </c>
      <c r="J42" s="2">
        <v>171</v>
      </c>
      <c r="K42" s="2">
        <v>168</v>
      </c>
      <c r="Q42" s="1"/>
      <c r="R42" s="2">
        <v>24</v>
      </c>
      <c r="S42" s="2">
        <v>18</v>
      </c>
      <c r="T42" s="2">
        <f t="shared" si="6"/>
        <v>0.5714285714285714</v>
      </c>
      <c r="V42" s="1"/>
      <c r="W42" s="2">
        <v>67</v>
      </c>
      <c r="X42" s="2">
        <v>50</v>
      </c>
      <c r="Y42" s="2">
        <f t="shared" si="7"/>
        <v>0.57264957264957261</v>
      </c>
      <c r="AA42" s="1"/>
      <c r="AB42" s="2">
        <v>150</v>
      </c>
      <c r="AC42" s="2">
        <v>164</v>
      </c>
      <c r="AD42" s="2">
        <f t="shared" si="8"/>
        <v>0.47770700636942676</v>
      </c>
    </row>
    <row r="43" spans="2:30" x14ac:dyDescent="0.25">
      <c r="B43" s="2">
        <v>26</v>
      </c>
      <c r="C43" s="2">
        <v>20</v>
      </c>
      <c r="D43" s="2">
        <f t="shared" si="9"/>
        <v>0.56521739130434778</v>
      </c>
      <c r="F43" s="2">
        <v>65</v>
      </c>
      <c r="G43" s="2">
        <v>73</v>
      </c>
      <c r="J43" s="2">
        <v>195</v>
      </c>
      <c r="K43" s="2">
        <v>171</v>
      </c>
      <c r="Q43" s="1"/>
      <c r="R43" s="2">
        <v>25</v>
      </c>
      <c r="S43" s="2">
        <v>27</v>
      </c>
      <c r="T43" s="2">
        <f t="shared" si="6"/>
        <v>0.48076923076923078</v>
      </c>
      <c r="V43" s="1"/>
      <c r="W43" s="2">
        <v>57</v>
      </c>
      <c r="X43" s="2">
        <v>58</v>
      </c>
      <c r="Y43" s="2">
        <f t="shared" si="7"/>
        <v>0.4956521739130435</v>
      </c>
      <c r="AA43" s="1"/>
      <c r="AB43" s="2">
        <v>152</v>
      </c>
      <c r="AC43" s="2">
        <v>156</v>
      </c>
      <c r="AD43" s="2">
        <f t="shared" si="8"/>
        <v>0.4935064935064935</v>
      </c>
    </row>
    <row r="44" spans="2:30" x14ac:dyDescent="0.25">
      <c r="B44" s="2">
        <v>31</v>
      </c>
      <c r="C44" s="2">
        <v>21</v>
      </c>
      <c r="D44" s="2">
        <f t="shared" si="9"/>
        <v>0.59615384615384615</v>
      </c>
      <c r="F44" s="2">
        <v>75</v>
      </c>
      <c r="G44" s="2">
        <v>76</v>
      </c>
      <c r="J44" s="2">
        <v>178</v>
      </c>
      <c r="K44" s="2">
        <v>158</v>
      </c>
      <c r="Q44" s="1"/>
      <c r="R44" s="2">
        <v>32</v>
      </c>
      <c r="S44" s="2">
        <v>16</v>
      </c>
      <c r="T44" s="2">
        <f t="shared" si="6"/>
        <v>0.66666666666666663</v>
      </c>
      <c r="V44" s="1"/>
      <c r="W44" s="2">
        <v>73</v>
      </c>
      <c r="X44" s="2">
        <v>57</v>
      </c>
      <c r="Y44" s="2">
        <f t="shared" si="7"/>
        <v>0.56153846153846154</v>
      </c>
      <c r="AA44" s="1"/>
      <c r="AB44" s="2">
        <v>165</v>
      </c>
      <c r="AC44" s="2">
        <v>149</v>
      </c>
      <c r="AD44" s="2">
        <f t="shared" si="8"/>
        <v>0.52547770700636942</v>
      </c>
    </row>
    <row r="45" spans="2:30" x14ac:dyDescent="0.25">
      <c r="B45" s="2">
        <v>21</v>
      </c>
      <c r="C45" s="2">
        <v>24</v>
      </c>
      <c r="D45" s="2">
        <f t="shared" si="9"/>
        <v>0.46666666666666667</v>
      </c>
      <c r="F45" s="2">
        <v>65</v>
      </c>
      <c r="G45" s="2">
        <v>62</v>
      </c>
      <c r="J45" s="2">
        <v>182</v>
      </c>
      <c r="K45" s="2">
        <v>157</v>
      </c>
      <c r="Q45" s="1"/>
      <c r="R45" s="2">
        <v>23</v>
      </c>
      <c r="S45" s="2">
        <v>12</v>
      </c>
      <c r="T45" s="2">
        <f t="shared" si="6"/>
        <v>0.65714285714285714</v>
      </c>
      <c r="V45" s="1"/>
      <c r="W45" s="2">
        <v>60</v>
      </c>
      <c r="X45" s="2">
        <v>46</v>
      </c>
      <c r="Y45" s="2">
        <f t="shared" si="7"/>
        <v>0.56603773584905659</v>
      </c>
      <c r="AA45" s="1"/>
      <c r="AB45" s="2">
        <v>154</v>
      </c>
      <c r="AC45" s="2">
        <v>151</v>
      </c>
      <c r="AD45" s="2">
        <f t="shared" si="8"/>
        <v>0.5049180327868853</v>
      </c>
    </row>
    <row r="46" spans="2:30" x14ac:dyDescent="0.25">
      <c r="B46" s="2">
        <v>26</v>
      </c>
      <c r="C46" s="2">
        <v>13</v>
      </c>
      <c r="D46" s="2">
        <f t="shared" si="9"/>
        <v>0.66666666666666663</v>
      </c>
      <c r="F46" s="2">
        <v>66</v>
      </c>
      <c r="G46" s="2">
        <v>50</v>
      </c>
      <c r="J46" s="2">
        <v>171</v>
      </c>
      <c r="K46" s="2">
        <v>164</v>
      </c>
      <c r="Q46" s="1"/>
      <c r="R46" s="2">
        <v>20</v>
      </c>
      <c r="S46" s="2">
        <v>13</v>
      </c>
      <c r="T46" s="2">
        <f t="shared" si="6"/>
        <v>0.60606060606060608</v>
      </c>
      <c r="V46" s="1"/>
      <c r="W46" s="2">
        <v>72</v>
      </c>
      <c r="X46" s="2">
        <v>47</v>
      </c>
      <c r="Y46" s="2">
        <f t="shared" si="7"/>
        <v>0.60504201680672265</v>
      </c>
      <c r="AA46" s="1"/>
      <c r="AB46" s="2">
        <v>154</v>
      </c>
      <c r="AC46" s="2">
        <v>152</v>
      </c>
      <c r="AD46" s="2">
        <f t="shared" si="8"/>
        <v>0.50326797385620914</v>
      </c>
    </row>
    <row r="47" spans="2:30" x14ac:dyDescent="0.25">
      <c r="B47" s="2">
        <v>23</v>
      </c>
      <c r="C47" s="2">
        <v>19</v>
      </c>
      <c r="D47" s="2">
        <f t="shared" si="9"/>
        <v>0.54761904761904767</v>
      </c>
      <c r="F47" s="2">
        <v>69</v>
      </c>
      <c r="G47" s="2">
        <v>55</v>
      </c>
      <c r="J47" s="2">
        <v>153</v>
      </c>
      <c r="K47" s="2">
        <v>155</v>
      </c>
      <c r="Q47" s="1"/>
      <c r="R47" s="2">
        <v>31</v>
      </c>
      <c r="S47" s="2">
        <v>23</v>
      </c>
      <c r="T47" s="2">
        <f t="shared" si="6"/>
        <v>0.57407407407407407</v>
      </c>
      <c r="V47" s="1"/>
      <c r="W47" s="2">
        <v>69</v>
      </c>
      <c r="X47" s="2">
        <v>63</v>
      </c>
      <c r="Y47" s="2">
        <f t="shared" si="7"/>
        <v>0.52272727272727271</v>
      </c>
      <c r="AA47" s="1"/>
      <c r="AB47" s="2">
        <v>157</v>
      </c>
      <c r="AC47" s="2">
        <v>179</v>
      </c>
      <c r="AD47" s="2">
        <f t="shared" si="8"/>
        <v>0.46726190476190477</v>
      </c>
    </row>
    <row r="48" spans="2:30" x14ac:dyDescent="0.25">
      <c r="B48" s="2">
        <v>33</v>
      </c>
      <c r="C48" s="2">
        <v>19</v>
      </c>
      <c r="D48" s="2">
        <f t="shared" si="9"/>
        <v>0.63461538461538458</v>
      </c>
      <c r="F48" s="2">
        <v>73</v>
      </c>
      <c r="G48" s="2">
        <v>47</v>
      </c>
      <c r="J48" s="2">
        <v>170</v>
      </c>
      <c r="K48" s="2">
        <v>174</v>
      </c>
      <c r="Q48" s="1"/>
      <c r="R48" s="2">
        <v>31</v>
      </c>
      <c r="S48" s="2">
        <v>13</v>
      </c>
      <c r="T48" s="2">
        <f t="shared" si="6"/>
        <v>0.70454545454545459</v>
      </c>
      <c r="V48" s="1"/>
      <c r="W48" s="2">
        <v>70</v>
      </c>
      <c r="X48" s="2">
        <v>43</v>
      </c>
      <c r="Y48" s="2">
        <f t="shared" si="7"/>
        <v>0.61946902654867253</v>
      </c>
      <c r="AA48" s="1"/>
      <c r="AB48" s="2">
        <v>165</v>
      </c>
      <c r="AC48" s="2">
        <v>126</v>
      </c>
      <c r="AD48" s="2">
        <f t="shared" si="8"/>
        <v>0.5670103092783505</v>
      </c>
    </row>
    <row r="49" spans="1:30" x14ac:dyDescent="0.25">
      <c r="B49" s="2">
        <v>38</v>
      </c>
      <c r="C49" s="2">
        <v>16</v>
      </c>
      <c r="D49" s="2">
        <f t="shared" si="9"/>
        <v>0.70370370370370372</v>
      </c>
      <c r="F49" s="2">
        <v>81</v>
      </c>
      <c r="G49" s="2">
        <v>45</v>
      </c>
      <c r="J49" s="2">
        <v>176</v>
      </c>
      <c r="K49" s="2">
        <v>168</v>
      </c>
      <c r="Q49" s="1"/>
      <c r="R49" s="2">
        <v>20</v>
      </c>
      <c r="S49" s="2">
        <v>12</v>
      </c>
      <c r="T49" s="2">
        <f t="shared" si="6"/>
        <v>0.625</v>
      </c>
      <c r="V49" s="1"/>
      <c r="W49" s="2">
        <v>56</v>
      </c>
      <c r="X49" s="2">
        <v>41</v>
      </c>
      <c r="Y49" s="2">
        <f t="shared" si="7"/>
        <v>0.57731958762886593</v>
      </c>
      <c r="AA49" s="1"/>
      <c r="AB49" s="2">
        <v>148</v>
      </c>
      <c r="AC49" s="2">
        <v>143</v>
      </c>
      <c r="AD49" s="2">
        <f t="shared" si="8"/>
        <v>0.50859106529209619</v>
      </c>
    </row>
    <row r="50" spans="1:30" x14ac:dyDescent="0.25">
      <c r="B50" s="2">
        <v>24</v>
      </c>
      <c r="C50" s="2">
        <v>23</v>
      </c>
      <c r="D50" s="2">
        <f>B50/(B50+C50)</f>
        <v>0.51063829787234039</v>
      </c>
      <c r="F50" s="2">
        <v>54</v>
      </c>
      <c r="G50" s="2">
        <v>50</v>
      </c>
      <c r="I50" s="4" t="s">
        <v>0</v>
      </c>
      <c r="J50" s="4">
        <f>SUM(J35:J49)</f>
        <v>2654</v>
      </c>
      <c r="K50" s="5">
        <f>SUM(K35:K49)</f>
        <v>2534</v>
      </c>
      <c r="Q50" s="1"/>
      <c r="R50" s="2">
        <v>24</v>
      </c>
      <c r="S50" s="2">
        <v>17</v>
      </c>
      <c r="T50" s="2">
        <f>R50/(R50+S50)</f>
        <v>0.58536585365853655</v>
      </c>
      <c r="V50" s="1"/>
      <c r="W50" s="2">
        <v>67</v>
      </c>
      <c r="X50" s="2">
        <v>50</v>
      </c>
      <c r="Y50" s="2">
        <f>W50/(W50+X50)</f>
        <v>0.57264957264957261</v>
      </c>
      <c r="AA50" s="1"/>
      <c r="AB50" s="2">
        <v>167</v>
      </c>
      <c r="AC50" s="2">
        <v>135</v>
      </c>
      <c r="AD50" s="2">
        <f>AB50/(AB50+AC50)</f>
        <v>0.55298013245033117</v>
      </c>
    </row>
    <row r="51" spans="1:30" x14ac:dyDescent="0.25">
      <c r="B51" s="2">
        <v>28</v>
      </c>
      <c r="C51" s="2">
        <v>21</v>
      </c>
      <c r="D51" s="2">
        <f t="shared" si="9"/>
        <v>0.5714285714285714</v>
      </c>
      <c r="F51" s="2">
        <v>75</v>
      </c>
      <c r="G51" s="2">
        <v>57</v>
      </c>
      <c r="I51" s="4" t="s">
        <v>3</v>
      </c>
      <c r="J51" s="4">
        <f>(J50)/(J50+K50)</f>
        <v>0.51156515034695449</v>
      </c>
      <c r="Q51" s="1"/>
      <c r="R51" s="2">
        <v>20</v>
      </c>
      <c r="S51" s="2">
        <v>22</v>
      </c>
      <c r="T51" s="2">
        <f t="shared" ref="T51:T55" si="10">R51/(R51+S51)</f>
        <v>0.47619047619047616</v>
      </c>
      <c r="V51" s="1"/>
      <c r="W51" s="2">
        <v>71</v>
      </c>
      <c r="X51" s="2">
        <v>60</v>
      </c>
      <c r="Y51" s="2">
        <f t="shared" ref="Y51:Y55" si="11">W51/(W51+X51)</f>
        <v>0.5419847328244275</v>
      </c>
      <c r="AA51" s="1"/>
      <c r="AB51" s="2">
        <v>153</v>
      </c>
      <c r="AC51" s="2">
        <v>182</v>
      </c>
      <c r="AD51" s="2">
        <f t="shared" ref="AD51:AD55" si="12">AB51/(AB51+AC51)</f>
        <v>0.45671641791044776</v>
      </c>
    </row>
    <row r="52" spans="1:30" x14ac:dyDescent="0.25">
      <c r="B52" s="2">
        <v>20</v>
      </c>
      <c r="C52" s="2">
        <v>16</v>
      </c>
      <c r="D52" s="2">
        <f t="shared" si="9"/>
        <v>0.55555555555555558</v>
      </c>
      <c r="F52" s="2">
        <v>64</v>
      </c>
      <c r="G52" s="2">
        <v>55</v>
      </c>
      <c r="Q52" s="1"/>
      <c r="R52" s="2">
        <v>19</v>
      </c>
      <c r="S52" s="2">
        <v>19</v>
      </c>
      <c r="T52" s="2">
        <f t="shared" si="10"/>
        <v>0.5</v>
      </c>
      <c r="V52" s="1"/>
      <c r="W52" s="2">
        <v>64</v>
      </c>
      <c r="X52" s="2">
        <v>58</v>
      </c>
      <c r="Y52" s="2">
        <f t="shared" si="11"/>
        <v>0.52459016393442626</v>
      </c>
      <c r="Z52" s="1"/>
      <c r="AA52" s="1"/>
      <c r="AB52" s="2">
        <v>153</v>
      </c>
      <c r="AC52" s="2">
        <v>153</v>
      </c>
      <c r="AD52" s="2">
        <f t="shared" si="12"/>
        <v>0.5</v>
      </c>
    </row>
    <row r="53" spans="1:30" x14ac:dyDescent="0.25">
      <c r="B53" s="2">
        <v>14</v>
      </c>
      <c r="C53" s="2">
        <v>17</v>
      </c>
      <c r="D53" s="2">
        <f t="shared" si="9"/>
        <v>0.45161290322580644</v>
      </c>
      <c r="F53" s="2">
        <v>44</v>
      </c>
      <c r="G53" s="2">
        <v>53</v>
      </c>
      <c r="Q53" s="1"/>
      <c r="R53" s="2">
        <v>28</v>
      </c>
      <c r="S53" s="2">
        <v>13</v>
      </c>
      <c r="T53" s="2">
        <f t="shared" si="10"/>
        <v>0.68292682926829273</v>
      </c>
      <c r="V53" s="1"/>
      <c r="W53" s="2">
        <v>67</v>
      </c>
      <c r="X53" s="2">
        <v>30</v>
      </c>
      <c r="Y53" s="2">
        <f t="shared" si="11"/>
        <v>0.69072164948453607</v>
      </c>
      <c r="Z53" s="1"/>
      <c r="AA53" s="1"/>
      <c r="AB53" s="2">
        <v>173</v>
      </c>
      <c r="AC53" s="2">
        <v>132</v>
      </c>
      <c r="AD53" s="2">
        <f t="shared" si="12"/>
        <v>0.56721311475409841</v>
      </c>
    </row>
    <row r="54" spans="1:30" x14ac:dyDescent="0.25">
      <c r="B54" s="2">
        <v>26</v>
      </c>
      <c r="C54" s="2">
        <v>21</v>
      </c>
      <c r="D54" s="2">
        <f t="shared" si="9"/>
        <v>0.55319148936170215</v>
      </c>
      <c r="F54" s="2">
        <v>66</v>
      </c>
      <c r="G54" s="2">
        <v>56</v>
      </c>
      <c r="Q54" s="1"/>
      <c r="R54" s="2">
        <v>22</v>
      </c>
      <c r="S54" s="2">
        <v>30</v>
      </c>
      <c r="T54" s="2">
        <f t="shared" si="10"/>
        <v>0.42307692307692307</v>
      </c>
      <c r="V54" s="1"/>
      <c r="W54" s="2">
        <v>56</v>
      </c>
      <c r="X54" s="2">
        <v>67</v>
      </c>
      <c r="Y54" s="2">
        <f t="shared" si="11"/>
        <v>0.45528455284552843</v>
      </c>
      <c r="Z54" s="1"/>
      <c r="AA54" s="1"/>
      <c r="AB54" s="2">
        <v>140</v>
      </c>
      <c r="AC54" s="2">
        <v>161</v>
      </c>
      <c r="AD54" s="2">
        <f t="shared" si="12"/>
        <v>0.46511627906976744</v>
      </c>
    </row>
    <row r="55" spans="1:30" x14ac:dyDescent="0.25">
      <c r="B55" s="2">
        <v>17</v>
      </c>
      <c r="C55" s="2">
        <v>16</v>
      </c>
      <c r="D55" s="2">
        <f t="shared" si="9"/>
        <v>0.51515151515151514</v>
      </c>
      <c r="F55" s="2">
        <v>60</v>
      </c>
      <c r="G55" s="2">
        <v>47</v>
      </c>
      <c r="Q55" s="1"/>
      <c r="R55" s="2">
        <v>22</v>
      </c>
      <c r="S55" s="2">
        <v>14</v>
      </c>
      <c r="T55" s="2">
        <f t="shared" si="10"/>
        <v>0.61111111111111116</v>
      </c>
      <c r="V55" s="1"/>
      <c r="W55" s="2">
        <v>56</v>
      </c>
      <c r="X55" s="2">
        <v>46</v>
      </c>
      <c r="Y55" s="2">
        <f t="shared" si="11"/>
        <v>0.5490196078431373</v>
      </c>
      <c r="Z55" s="1"/>
      <c r="AA55" s="1"/>
      <c r="AB55" s="2">
        <v>162</v>
      </c>
      <c r="AC55" s="2">
        <v>142</v>
      </c>
      <c r="AD55" s="2">
        <f t="shared" si="12"/>
        <v>0.53289473684210531</v>
      </c>
    </row>
    <row r="56" spans="1:30" x14ac:dyDescent="0.25">
      <c r="A56" s="4" t="s">
        <v>0</v>
      </c>
      <c r="B56" s="6">
        <f>SUM(B35:B55)</f>
        <v>544</v>
      </c>
      <c r="C56" s="6">
        <f>SUM(C35:C55)</f>
        <v>390</v>
      </c>
      <c r="E56" s="4" t="s">
        <v>0</v>
      </c>
      <c r="F56" s="4">
        <f>SUM(F35:F55)</f>
        <v>1400</v>
      </c>
      <c r="G56" s="5">
        <f>SUM(G35:G55)</f>
        <v>1143</v>
      </c>
      <c r="Q56" s="4" t="s">
        <v>0</v>
      </c>
      <c r="R56" s="6">
        <f>SUM(R35:R55)</f>
        <v>507</v>
      </c>
      <c r="S56" s="6">
        <f>SUM(S35:S55)</f>
        <v>363</v>
      </c>
      <c r="T56" s="1"/>
      <c r="V56" s="4" t="s">
        <v>0</v>
      </c>
      <c r="W56" s="4">
        <f>SUM(W35:W55)</f>
        <v>1351</v>
      </c>
      <c r="X56" s="5">
        <f>SUM(X35:X55)</f>
        <v>1081</v>
      </c>
      <c r="Y56" s="1"/>
      <c r="Z56" s="1"/>
      <c r="AA56" s="4" t="s">
        <v>0</v>
      </c>
      <c r="AB56" s="4">
        <f>SUM(AB35:AB55)</f>
        <v>3298</v>
      </c>
      <c r="AC56" s="4">
        <f>SUM(AC35:AC55)</f>
        <v>3204</v>
      </c>
    </row>
    <row r="57" spans="1:30" x14ac:dyDescent="0.25">
      <c r="A57" s="4" t="s">
        <v>3</v>
      </c>
      <c r="B57" s="4">
        <f>(B56)/(B56+C56)</f>
        <v>0.58244111349036398</v>
      </c>
      <c r="E57" s="4" t="s">
        <v>3</v>
      </c>
      <c r="F57" s="4">
        <f>(F56)/(F56+G56)</f>
        <v>0.55053086905230042</v>
      </c>
      <c r="Q57" s="4" t="s">
        <v>3</v>
      </c>
      <c r="R57" s="4">
        <f>(R56)/(R56+S56)</f>
        <v>0.58275862068965523</v>
      </c>
      <c r="S57" s="1"/>
      <c r="T57" s="1"/>
      <c r="V57" s="4" t="s">
        <v>3</v>
      </c>
      <c r="W57" s="4">
        <f>(W56)/(W56+X56)</f>
        <v>0.55550986842105265</v>
      </c>
      <c r="X57" s="1"/>
      <c r="Y57" s="1"/>
      <c r="Z57" s="1"/>
      <c r="AA57" s="4" t="s">
        <v>3</v>
      </c>
      <c r="AB57" s="4">
        <f>(AB56)/(AB56+AC56)</f>
        <v>0.50722854506305748</v>
      </c>
      <c r="AC57" s="1"/>
    </row>
    <row r="62" spans="1:30" x14ac:dyDescent="0.25">
      <c r="C62" s="1" t="s">
        <v>12</v>
      </c>
      <c r="H62" s="1" t="s">
        <v>10</v>
      </c>
      <c r="N62" s="1" t="s">
        <v>13</v>
      </c>
    </row>
    <row r="63" spans="1:30" x14ac:dyDescent="0.25">
      <c r="C63" s="4" t="s">
        <v>1</v>
      </c>
      <c r="D63" s="4" t="s">
        <v>2</v>
      </c>
      <c r="E63" s="4" t="s">
        <v>3</v>
      </c>
      <c r="H63" s="4" t="s">
        <v>1</v>
      </c>
      <c r="I63" s="4" t="s">
        <v>2</v>
      </c>
      <c r="J63" s="4" t="s">
        <v>3</v>
      </c>
      <c r="N63" s="4" t="s">
        <v>1</v>
      </c>
      <c r="O63" s="4" t="s">
        <v>2</v>
      </c>
      <c r="P63" s="4" t="s">
        <v>3</v>
      </c>
    </row>
    <row r="64" spans="1:30" x14ac:dyDescent="0.25">
      <c r="C64" s="2">
        <f>B4+B35</f>
        <v>38</v>
      </c>
      <c r="D64" s="2">
        <f>C4+C35</f>
        <v>26</v>
      </c>
      <c r="E64" s="2">
        <f>C64/(C64+D64)</f>
        <v>0.59375</v>
      </c>
      <c r="H64" s="2">
        <f t="shared" ref="H64:H84" si="13">B4+F35</f>
        <v>81</v>
      </c>
      <c r="I64" s="2">
        <f t="shared" ref="I64:I84" si="14">C4+G35</f>
        <v>62</v>
      </c>
      <c r="J64" s="2">
        <f>H64/(H64+I64)</f>
        <v>0.56643356643356646</v>
      </c>
      <c r="N64" s="2">
        <f>F4+F35</f>
        <v>102</v>
      </c>
      <c r="O64" s="2">
        <f>G4+G35</f>
        <v>82</v>
      </c>
      <c r="P64" s="2">
        <f>N64/(N64+O64)</f>
        <v>0.55434782608695654</v>
      </c>
    </row>
    <row r="65" spans="3:16" x14ac:dyDescent="0.25">
      <c r="C65" s="2">
        <f t="shared" ref="C65:D84" si="15">B5+B36</f>
        <v>47</v>
      </c>
      <c r="D65" s="2">
        <f t="shared" si="15"/>
        <v>23</v>
      </c>
      <c r="E65" s="2">
        <f t="shared" ref="E65:E83" si="16">C65/(C65+D65)</f>
        <v>0.67142857142857137</v>
      </c>
      <c r="H65" s="2">
        <f t="shared" si="13"/>
        <v>79</v>
      </c>
      <c r="I65" s="2">
        <f t="shared" si="14"/>
        <v>57</v>
      </c>
      <c r="J65" s="2">
        <f t="shared" ref="J65:J84" si="17">H65/(H65+I65)</f>
        <v>0.58088235294117652</v>
      </c>
      <c r="N65" s="2">
        <f t="shared" ref="N65:O84" si="18">F5+F36</f>
        <v>122</v>
      </c>
      <c r="O65" s="2">
        <f t="shared" si="18"/>
        <v>83</v>
      </c>
      <c r="P65" s="2">
        <f t="shared" ref="P65:P84" si="19">N65/(N65+O65)</f>
        <v>0.59512195121951217</v>
      </c>
    </row>
    <row r="66" spans="3:16" x14ac:dyDescent="0.25">
      <c r="C66" s="2">
        <f t="shared" si="15"/>
        <v>25</v>
      </c>
      <c r="D66" s="2">
        <f t="shared" si="15"/>
        <v>27</v>
      </c>
      <c r="E66" s="2">
        <f t="shared" si="16"/>
        <v>0.48076923076923078</v>
      </c>
      <c r="H66" s="2">
        <f t="shared" si="13"/>
        <v>63</v>
      </c>
      <c r="I66" s="2">
        <f t="shared" si="14"/>
        <v>56</v>
      </c>
      <c r="J66" s="2">
        <f t="shared" si="17"/>
        <v>0.52941176470588236</v>
      </c>
      <c r="N66" s="2">
        <f t="shared" si="18"/>
        <v>86</v>
      </c>
      <c r="O66" s="2">
        <f t="shared" si="18"/>
        <v>86</v>
      </c>
      <c r="P66" s="2">
        <f t="shared" si="19"/>
        <v>0.5</v>
      </c>
    </row>
    <row r="67" spans="3:16" x14ac:dyDescent="0.25">
      <c r="C67" s="2">
        <f t="shared" si="15"/>
        <v>51</v>
      </c>
      <c r="D67" s="2">
        <f t="shared" si="15"/>
        <v>30</v>
      </c>
      <c r="E67" s="2">
        <f t="shared" si="16"/>
        <v>0.62962962962962965</v>
      </c>
      <c r="H67" s="2">
        <f t="shared" si="13"/>
        <v>92</v>
      </c>
      <c r="I67" s="2">
        <f t="shared" si="14"/>
        <v>74</v>
      </c>
      <c r="J67" s="2">
        <f t="shared" si="17"/>
        <v>0.55421686746987953</v>
      </c>
      <c r="N67" s="2">
        <f t="shared" si="18"/>
        <v>117</v>
      </c>
      <c r="O67" s="2">
        <f t="shared" si="18"/>
        <v>101</v>
      </c>
      <c r="P67" s="2">
        <f t="shared" si="19"/>
        <v>0.53669724770642202</v>
      </c>
    </row>
    <row r="68" spans="3:16" x14ac:dyDescent="0.25">
      <c r="C68" s="2">
        <f t="shared" si="15"/>
        <v>33</v>
      </c>
      <c r="D68" s="2">
        <f t="shared" si="15"/>
        <v>27</v>
      </c>
      <c r="E68" s="2">
        <f t="shared" si="16"/>
        <v>0.55000000000000004</v>
      </c>
      <c r="H68" s="2">
        <f t="shared" si="13"/>
        <v>64</v>
      </c>
      <c r="I68" s="2">
        <f t="shared" si="14"/>
        <v>67</v>
      </c>
      <c r="J68" s="2">
        <f t="shared" si="17"/>
        <v>0.48854961832061067</v>
      </c>
      <c r="N68" s="2">
        <f t="shared" si="18"/>
        <v>88</v>
      </c>
      <c r="O68" s="2">
        <f t="shared" si="18"/>
        <v>99</v>
      </c>
      <c r="P68" s="2">
        <f t="shared" si="19"/>
        <v>0.47058823529411764</v>
      </c>
    </row>
    <row r="69" spans="3:16" x14ac:dyDescent="0.25">
      <c r="C69" s="2">
        <f t="shared" si="15"/>
        <v>41</v>
      </c>
      <c r="D69" s="2">
        <f t="shared" si="15"/>
        <v>19</v>
      </c>
      <c r="E69" s="2">
        <f t="shared" si="16"/>
        <v>0.68333333333333335</v>
      </c>
      <c r="H69" s="2">
        <f t="shared" si="13"/>
        <v>83</v>
      </c>
      <c r="I69" s="2">
        <f t="shared" si="14"/>
        <v>52</v>
      </c>
      <c r="J69" s="2">
        <f t="shared" si="17"/>
        <v>0.61481481481481481</v>
      </c>
      <c r="N69" s="2">
        <f t="shared" si="18"/>
        <v>108</v>
      </c>
      <c r="O69" s="2">
        <f t="shared" si="18"/>
        <v>78</v>
      </c>
      <c r="P69" s="2">
        <f t="shared" si="19"/>
        <v>0.58064516129032262</v>
      </c>
    </row>
    <row r="70" spans="3:16" x14ac:dyDescent="0.25">
      <c r="C70" s="2">
        <f t="shared" si="15"/>
        <v>42</v>
      </c>
      <c r="D70" s="2">
        <f t="shared" si="15"/>
        <v>29</v>
      </c>
      <c r="E70" s="2">
        <f t="shared" si="16"/>
        <v>0.59154929577464788</v>
      </c>
      <c r="H70" s="2">
        <f t="shared" si="13"/>
        <v>90</v>
      </c>
      <c r="I70" s="2">
        <f t="shared" si="14"/>
        <v>55</v>
      </c>
      <c r="J70" s="2">
        <f t="shared" si="17"/>
        <v>0.62068965517241381</v>
      </c>
      <c r="N70" s="2">
        <f t="shared" si="18"/>
        <v>120</v>
      </c>
      <c r="O70" s="2">
        <f t="shared" si="18"/>
        <v>87</v>
      </c>
      <c r="P70" s="2">
        <f t="shared" si="19"/>
        <v>0.57971014492753625</v>
      </c>
    </row>
    <row r="71" spans="3:16" x14ac:dyDescent="0.25">
      <c r="C71" s="2">
        <f t="shared" si="15"/>
        <v>38</v>
      </c>
      <c r="D71" s="2">
        <f t="shared" si="15"/>
        <v>34</v>
      </c>
      <c r="E71" s="2">
        <f t="shared" si="16"/>
        <v>0.52777777777777779</v>
      </c>
      <c r="H71" s="2">
        <f t="shared" si="13"/>
        <v>89</v>
      </c>
      <c r="I71" s="2">
        <f t="shared" si="14"/>
        <v>65</v>
      </c>
      <c r="J71" s="2">
        <f t="shared" si="17"/>
        <v>0.57792207792207795</v>
      </c>
      <c r="N71" s="2">
        <f t="shared" si="18"/>
        <v>121</v>
      </c>
      <c r="O71" s="2">
        <f t="shared" si="18"/>
        <v>88</v>
      </c>
      <c r="P71" s="2">
        <f t="shared" si="19"/>
        <v>0.57894736842105265</v>
      </c>
    </row>
    <row r="72" spans="3:16" x14ac:dyDescent="0.25">
      <c r="C72" s="2">
        <f t="shared" si="15"/>
        <v>38</v>
      </c>
      <c r="D72" s="2">
        <f t="shared" si="15"/>
        <v>27</v>
      </c>
      <c r="E72" s="2">
        <f t="shared" si="16"/>
        <v>0.58461538461538465</v>
      </c>
      <c r="H72" s="2">
        <f t="shared" si="13"/>
        <v>77</v>
      </c>
      <c r="I72" s="2">
        <f t="shared" si="14"/>
        <v>80</v>
      </c>
      <c r="J72" s="2">
        <f t="shared" si="17"/>
        <v>0.49044585987261147</v>
      </c>
      <c r="N72" s="2">
        <f t="shared" si="18"/>
        <v>103</v>
      </c>
      <c r="O72" s="2">
        <f t="shared" si="18"/>
        <v>105</v>
      </c>
      <c r="P72" s="2">
        <f t="shared" si="19"/>
        <v>0.49519230769230771</v>
      </c>
    </row>
    <row r="73" spans="3:16" x14ac:dyDescent="0.25">
      <c r="C73" s="2">
        <f t="shared" si="15"/>
        <v>40</v>
      </c>
      <c r="D73" s="2">
        <f t="shared" si="15"/>
        <v>26</v>
      </c>
      <c r="E73" s="2">
        <f t="shared" si="16"/>
        <v>0.60606060606060608</v>
      </c>
      <c r="H73" s="2">
        <f t="shared" si="13"/>
        <v>84</v>
      </c>
      <c r="I73" s="2">
        <f t="shared" si="14"/>
        <v>81</v>
      </c>
      <c r="J73" s="2">
        <f t="shared" si="17"/>
        <v>0.50909090909090904</v>
      </c>
      <c r="N73" s="2">
        <f t="shared" si="18"/>
        <v>108</v>
      </c>
      <c r="O73" s="2">
        <f t="shared" si="18"/>
        <v>100</v>
      </c>
      <c r="P73" s="2">
        <f t="shared" si="19"/>
        <v>0.51923076923076927</v>
      </c>
    </row>
    <row r="74" spans="3:16" x14ac:dyDescent="0.25">
      <c r="C74" s="2">
        <f t="shared" si="15"/>
        <v>29</v>
      </c>
      <c r="D74" s="2">
        <f t="shared" si="15"/>
        <v>30</v>
      </c>
      <c r="E74" s="2">
        <f t="shared" si="16"/>
        <v>0.49152542372881358</v>
      </c>
      <c r="H74" s="2">
        <f t="shared" si="13"/>
        <v>73</v>
      </c>
      <c r="I74" s="2">
        <f t="shared" si="14"/>
        <v>68</v>
      </c>
      <c r="J74" s="2">
        <f t="shared" si="17"/>
        <v>0.51773049645390068</v>
      </c>
      <c r="N74" s="2">
        <f t="shared" si="18"/>
        <v>100</v>
      </c>
      <c r="O74" s="2">
        <f t="shared" si="18"/>
        <v>95</v>
      </c>
      <c r="P74" s="2">
        <f t="shared" si="19"/>
        <v>0.51282051282051277</v>
      </c>
    </row>
    <row r="75" spans="3:16" x14ac:dyDescent="0.25">
      <c r="C75" s="2">
        <f t="shared" si="15"/>
        <v>34</v>
      </c>
      <c r="D75" s="2">
        <f t="shared" si="15"/>
        <v>19</v>
      </c>
      <c r="E75" s="2">
        <f t="shared" si="16"/>
        <v>0.64150943396226412</v>
      </c>
      <c r="H75" s="2">
        <f t="shared" si="13"/>
        <v>74</v>
      </c>
      <c r="I75" s="2">
        <f t="shared" si="14"/>
        <v>56</v>
      </c>
      <c r="J75" s="2">
        <f t="shared" si="17"/>
        <v>0.56923076923076921</v>
      </c>
      <c r="N75" s="2">
        <f t="shared" si="18"/>
        <v>105</v>
      </c>
      <c r="O75" s="2">
        <f t="shared" si="18"/>
        <v>85</v>
      </c>
      <c r="P75" s="2">
        <f t="shared" si="19"/>
        <v>0.55263157894736847</v>
      </c>
    </row>
    <row r="76" spans="3:16" x14ac:dyDescent="0.25">
      <c r="C76" s="2">
        <f t="shared" si="15"/>
        <v>32</v>
      </c>
      <c r="D76" s="2">
        <f t="shared" si="15"/>
        <v>26</v>
      </c>
      <c r="E76" s="2">
        <f t="shared" si="16"/>
        <v>0.55172413793103448</v>
      </c>
      <c r="H76" s="2">
        <f t="shared" si="13"/>
        <v>78</v>
      </c>
      <c r="I76" s="2">
        <f t="shared" si="14"/>
        <v>62</v>
      </c>
      <c r="J76" s="2">
        <f t="shared" si="17"/>
        <v>0.55714285714285716</v>
      </c>
      <c r="N76" s="2">
        <f t="shared" si="18"/>
        <v>106</v>
      </c>
      <c r="O76" s="2">
        <f t="shared" si="18"/>
        <v>82</v>
      </c>
      <c r="P76" s="2">
        <f t="shared" si="19"/>
        <v>0.56382978723404253</v>
      </c>
    </row>
    <row r="77" spans="3:16" x14ac:dyDescent="0.25">
      <c r="C77" s="2">
        <f t="shared" si="15"/>
        <v>47</v>
      </c>
      <c r="D77" s="2">
        <f t="shared" si="15"/>
        <v>28</v>
      </c>
      <c r="E77" s="2">
        <f t="shared" si="16"/>
        <v>0.62666666666666671</v>
      </c>
      <c r="H77" s="2">
        <f t="shared" si="13"/>
        <v>87</v>
      </c>
      <c r="I77" s="2">
        <f t="shared" si="14"/>
        <v>56</v>
      </c>
      <c r="J77" s="2">
        <f t="shared" si="17"/>
        <v>0.60839160839160844</v>
      </c>
      <c r="N77" s="2">
        <f t="shared" si="18"/>
        <v>115</v>
      </c>
      <c r="O77" s="2">
        <f t="shared" si="18"/>
        <v>78</v>
      </c>
      <c r="P77" s="2">
        <f t="shared" si="19"/>
        <v>0.59585492227979275</v>
      </c>
    </row>
    <row r="78" spans="3:16" x14ac:dyDescent="0.25">
      <c r="C78" s="2">
        <f t="shared" si="15"/>
        <v>51</v>
      </c>
      <c r="D78" s="2">
        <f t="shared" si="15"/>
        <v>20</v>
      </c>
      <c r="E78" s="2">
        <f t="shared" si="16"/>
        <v>0.71830985915492962</v>
      </c>
      <c r="H78" s="2">
        <f t="shared" si="13"/>
        <v>94</v>
      </c>
      <c r="I78" s="2">
        <f t="shared" si="14"/>
        <v>49</v>
      </c>
      <c r="J78" s="2">
        <f t="shared" si="17"/>
        <v>0.65734265734265729</v>
      </c>
      <c r="N78" s="2">
        <f t="shared" si="18"/>
        <v>123</v>
      </c>
      <c r="O78" s="2">
        <f t="shared" si="18"/>
        <v>72</v>
      </c>
      <c r="P78" s="2">
        <f t="shared" si="19"/>
        <v>0.63076923076923075</v>
      </c>
    </row>
    <row r="79" spans="3:16" x14ac:dyDescent="0.25">
      <c r="C79" s="2">
        <f t="shared" si="15"/>
        <v>40</v>
      </c>
      <c r="D79" s="2">
        <f t="shared" si="15"/>
        <v>35</v>
      </c>
      <c r="E79" s="2">
        <f t="shared" si="16"/>
        <v>0.53333333333333333</v>
      </c>
      <c r="H79" s="2">
        <f t="shared" si="13"/>
        <v>70</v>
      </c>
      <c r="I79" s="2">
        <f t="shared" si="14"/>
        <v>62</v>
      </c>
      <c r="J79" s="2">
        <f t="shared" si="17"/>
        <v>0.53030303030303028</v>
      </c>
      <c r="N79" s="2">
        <f t="shared" si="18"/>
        <v>97</v>
      </c>
      <c r="O79" s="2">
        <f t="shared" si="18"/>
        <v>99</v>
      </c>
      <c r="P79" s="2">
        <f t="shared" si="19"/>
        <v>0.49489795918367346</v>
      </c>
    </row>
    <row r="80" spans="3:16" x14ac:dyDescent="0.25">
      <c r="C80" s="2">
        <f t="shared" si="15"/>
        <v>41</v>
      </c>
      <c r="D80" s="2">
        <f t="shared" si="15"/>
        <v>38</v>
      </c>
      <c r="E80" s="2">
        <f t="shared" si="16"/>
        <v>0.51898734177215189</v>
      </c>
      <c r="H80" s="2">
        <f t="shared" si="13"/>
        <v>88</v>
      </c>
      <c r="I80" s="2">
        <f t="shared" si="14"/>
        <v>74</v>
      </c>
      <c r="J80" s="2">
        <f t="shared" si="17"/>
        <v>0.54320987654320985</v>
      </c>
      <c r="N80" s="2">
        <f t="shared" si="18"/>
        <v>116</v>
      </c>
      <c r="O80" s="2">
        <f t="shared" si="18"/>
        <v>106</v>
      </c>
      <c r="P80" s="2">
        <f t="shared" si="19"/>
        <v>0.52252252252252251</v>
      </c>
    </row>
    <row r="81" spans="2:16" x14ac:dyDescent="0.25">
      <c r="C81" s="2">
        <f t="shared" si="15"/>
        <v>32</v>
      </c>
      <c r="D81" s="2">
        <f t="shared" si="15"/>
        <v>25</v>
      </c>
      <c r="E81" s="2">
        <f t="shared" si="16"/>
        <v>0.56140350877192979</v>
      </c>
      <c r="H81" s="2">
        <f t="shared" si="13"/>
        <v>76</v>
      </c>
      <c r="I81" s="2">
        <f t="shared" si="14"/>
        <v>64</v>
      </c>
      <c r="J81" s="2">
        <f t="shared" si="17"/>
        <v>0.54285714285714282</v>
      </c>
      <c r="N81" s="2">
        <f t="shared" si="18"/>
        <v>109</v>
      </c>
      <c r="O81" s="2">
        <f t="shared" si="18"/>
        <v>93</v>
      </c>
      <c r="P81" s="2">
        <f t="shared" si="19"/>
        <v>0.53960396039603964</v>
      </c>
    </row>
    <row r="82" spans="2:16" x14ac:dyDescent="0.25">
      <c r="C82" s="2">
        <f t="shared" si="15"/>
        <v>29</v>
      </c>
      <c r="D82" s="2">
        <f t="shared" si="15"/>
        <v>38</v>
      </c>
      <c r="E82" s="2">
        <f t="shared" si="16"/>
        <v>0.43283582089552236</v>
      </c>
      <c r="H82" s="2">
        <f t="shared" si="13"/>
        <v>59</v>
      </c>
      <c r="I82" s="2">
        <f t="shared" si="14"/>
        <v>74</v>
      </c>
      <c r="J82" s="2">
        <f t="shared" si="17"/>
        <v>0.44360902255639095</v>
      </c>
      <c r="N82" s="2">
        <f t="shared" si="18"/>
        <v>89</v>
      </c>
      <c r="O82" s="2">
        <f t="shared" si="18"/>
        <v>102</v>
      </c>
      <c r="P82" s="2">
        <f t="shared" si="19"/>
        <v>0.46596858638743455</v>
      </c>
    </row>
    <row r="83" spans="2:16" x14ac:dyDescent="0.25">
      <c r="C83" s="2">
        <f t="shared" si="15"/>
        <v>40</v>
      </c>
      <c r="D83" s="2">
        <f t="shared" si="15"/>
        <v>23</v>
      </c>
      <c r="E83" s="2">
        <f t="shared" si="16"/>
        <v>0.63492063492063489</v>
      </c>
      <c r="H83" s="2">
        <f t="shared" si="13"/>
        <v>80</v>
      </c>
      <c r="I83" s="2">
        <f t="shared" si="14"/>
        <v>58</v>
      </c>
      <c r="J83" s="2">
        <f t="shared" si="17"/>
        <v>0.57971014492753625</v>
      </c>
      <c r="N83" s="2">
        <f t="shared" si="18"/>
        <v>108</v>
      </c>
      <c r="O83" s="2">
        <f t="shared" si="18"/>
        <v>82</v>
      </c>
      <c r="P83" s="2">
        <f t="shared" si="19"/>
        <v>0.56842105263157894</v>
      </c>
    </row>
    <row r="84" spans="2:16" x14ac:dyDescent="0.25">
      <c r="C84" s="2">
        <f t="shared" si="15"/>
        <v>30</v>
      </c>
      <c r="D84" s="2">
        <f t="shared" si="15"/>
        <v>25</v>
      </c>
      <c r="E84" s="2">
        <f>C84/(C84+D84)</f>
        <v>0.54545454545454541</v>
      </c>
      <c r="H84" s="3">
        <f t="shared" si="13"/>
        <v>73</v>
      </c>
      <c r="I84" s="2">
        <f t="shared" si="14"/>
        <v>56</v>
      </c>
      <c r="J84" s="2">
        <f t="shared" si="17"/>
        <v>0.56589147286821706</v>
      </c>
      <c r="N84" s="2">
        <f>F24+F55</f>
        <v>105</v>
      </c>
      <c r="O84" s="2">
        <f t="shared" si="18"/>
        <v>77</v>
      </c>
      <c r="P84" s="2">
        <f t="shared" si="19"/>
        <v>0.57692307692307687</v>
      </c>
    </row>
    <row r="85" spans="2:16" x14ac:dyDescent="0.25">
      <c r="B85" s="4" t="s">
        <v>0</v>
      </c>
      <c r="C85" s="4">
        <f>SUM(C64:C84)</f>
        <v>798</v>
      </c>
      <c r="D85" s="4">
        <f>SUM(D64:D84)</f>
        <v>575</v>
      </c>
      <c r="G85" s="4" t="s">
        <v>0</v>
      </c>
      <c r="H85" s="4">
        <f>SUM(H64:H84)</f>
        <v>1654</v>
      </c>
      <c r="I85" s="4">
        <f>SUM(I64:I84)</f>
        <v>1328</v>
      </c>
      <c r="J85" s="1">
        <f>AVERAGE(J64:J84)</f>
        <v>0.55466078882672665</v>
      </c>
      <c r="M85" s="4" t="s">
        <v>0</v>
      </c>
      <c r="N85" s="4">
        <f>SUM(N64:N84)</f>
        <v>2248</v>
      </c>
      <c r="O85" s="4">
        <f>SUM(O64:O84)</f>
        <v>1880</v>
      </c>
    </row>
    <row r="86" spans="2:16" x14ac:dyDescent="0.25">
      <c r="B86" s="4" t="s">
        <v>11</v>
      </c>
      <c r="C86" s="4">
        <f>C85/(C85+D85)</f>
        <v>0.58120903131828117</v>
      </c>
      <c r="G86" s="4" t="s">
        <v>11</v>
      </c>
      <c r="H86" s="4">
        <f>H85/(H85+I85)</f>
        <v>0.55466130114017442</v>
      </c>
      <c r="M86" s="4" t="s">
        <v>11</v>
      </c>
      <c r="N86" s="4">
        <f>N85/(N85+O85)</f>
        <v>0.54457364341085268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7"/>
  <sheetViews>
    <sheetView tabSelected="1" topLeftCell="E20" workbookViewId="0">
      <selection activeCell="W35" sqref="W35"/>
    </sheetView>
  </sheetViews>
  <sheetFormatPr defaultRowHeight="15" x14ac:dyDescent="0.25"/>
  <sheetData>
    <row r="2" spans="2:29" x14ac:dyDescent="0.25">
      <c r="B2" s="1"/>
      <c r="C2" s="1" t="s">
        <v>4</v>
      </c>
      <c r="D2" s="1"/>
      <c r="E2" s="1"/>
      <c r="G2" s="1"/>
      <c r="H2" s="1" t="s">
        <v>5</v>
      </c>
      <c r="I2" s="1"/>
      <c r="J2" s="1"/>
      <c r="L2" s="1"/>
      <c r="M2" s="1" t="s">
        <v>6</v>
      </c>
      <c r="N2" s="1"/>
      <c r="T2" t="s">
        <v>16</v>
      </c>
      <c r="Z2" t="s">
        <v>17</v>
      </c>
    </row>
    <row r="3" spans="2:29" x14ac:dyDescent="0.25">
      <c r="B3" s="2" t="s">
        <v>14</v>
      </c>
      <c r="C3" s="4" t="s">
        <v>1</v>
      </c>
      <c r="D3" s="4" t="s">
        <v>2</v>
      </c>
      <c r="E3" s="4" t="s">
        <v>3</v>
      </c>
      <c r="G3" s="2" t="s">
        <v>14</v>
      </c>
      <c r="H3" s="4" t="s">
        <v>1</v>
      </c>
      <c r="I3" s="4" t="s">
        <v>2</v>
      </c>
      <c r="J3" s="4" t="s">
        <v>3</v>
      </c>
      <c r="L3" s="2" t="s">
        <v>14</v>
      </c>
      <c r="M3" s="4" t="s">
        <v>1</v>
      </c>
      <c r="N3" s="4" t="s">
        <v>2</v>
      </c>
      <c r="O3" s="4" t="s">
        <v>3</v>
      </c>
      <c r="T3" s="2" t="s">
        <v>14</v>
      </c>
      <c r="U3" s="4" t="s">
        <v>1</v>
      </c>
      <c r="V3" s="4" t="s">
        <v>2</v>
      </c>
      <c r="W3" s="4" t="s">
        <v>3</v>
      </c>
      <c r="Z3" s="2" t="s">
        <v>14</v>
      </c>
      <c r="AA3" s="4" t="s">
        <v>1</v>
      </c>
      <c r="AB3" s="4" t="s">
        <v>2</v>
      </c>
      <c r="AC3" s="4" t="s">
        <v>3</v>
      </c>
    </row>
    <row r="4" spans="2:29" x14ac:dyDescent="0.25">
      <c r="B4" s="2">
        <v>1000</v>
      </c>
      <c r="C4" s="2">
        <v>16</v>
      </c>
      <c r="D4" s="2">
        <v>9</v>
      </c>
      <c r="E4" s="2">
        <f>C4/(C4+D4)</f>
        <v>0.64</v>
      </c>
      <c r="G4" s="1"/>
      <c r="H4" s="2">
        <v>44</v>
      </c>
      <c r="I4" s="2">
        <v>33</v>
      </c>
      <c r="J4" s="2">
        <f t="shared" ref="J4:J18" si="0">H4/(H4+I4)</f>
        <v>0.5714285714285714</v>
      </c>
      <c r="L4" s="1"/>
      <c r="M4" s="2">
        <v>141</v>
      </c>
      <c r="N4" s="2">
        <v>109</v>
      </c>
      <c r="O4" s="2">
        <f t="shared" ref="O4:O18" si="1">M4/(M4+N4)</f>
        <v>0.56399999999999995</v>
      </c>
      <c r="T4" s="2">
        <v>1000</v>
      </c>
      <c r="U4" s="2">
        <f>C4+C35</f>
        <v>41</v>
      </c>
      <c r="V4" s="2">
        <f>D4+D35</f>
        <v>22</v>
      </c>
      <c r="W4" s="2">
        <f>U4/(U4+V4)</f>
        <v>0.65079365079365081</v>
      </c>
      <c r="Z4" s="2">
        <v>1000</v>
      </c>
      <c r="AA4" s="2">
        <f>C4+H35</f>
        <v>81</v>
      </c>
      <c r="AB4" s="2">
        <f>D4+I35</f>
        <v>45</v>
      </c>
      <c r="AC4" s="2">
        <f>AA4/(AA4+AB4)</f>
        <v>0.6428571428571429</v>
      </c>
    </row>
    <row r="5" spans="2:29" x14ac:dyDescent="0.25">
      <c r="B5" s="2">
        <v>339</v>
      </c>
      <c r="C5" s="2">
        <v>11</v>
      </c>
      <c r="D5" s="2">
        <v>5</v>
      </c>
      <c r="E5" s="2">
        <f t="shared" ref="E5:E18" si="2">C5/(C5+D5)</f>
        <v>0.6875</v>
      </c>
      <c r="G5" s="1"/>
      <c r="H5" s="2">
        <v>35</v>
      </c>
      <c r="I5" s="2">
        <v>33</v>
      </c>
      <c r="J5" s="2">
        <f t="shared" si="0"/>
        <v>0.51470588235294112</v>
      </c>
      <c r="L5" s="1"/>
      <c r="M5" s="2">
        <v>125</v>
      </c>
      <c r="N5" s="2">
        <v>115</v>
      </c>
      <c r="O5" s="2">
        <f t="shared" si="1"/>
        <v>0.52083333333333337</v>
      </c>
      <c r="T5" s="2">
        <v>339</v>
      </c>
      <c r="U5" s="2">
        <f t="shared" ref="U5:U24" si="3">C5+C36</f>
        <v>31</v>
      </c>
      <c r="V5" s="2">
        <f t="shared" ref="V5:V24" si="4">D5+D36</f>
        <v>26</v>
      </c>
      <c r="W5" s="2">
        <f t="shared" ref="W5:W18" si="5">U5/(U5+V5)</f>
        <v>0.54385964912280704</v>
      </c>
      <c r="Z5" s="2">
        <v>339</v>
      </c>
      <c r="AA5" s="2">
        <f t="shared" ref="AA5:AB5" si="6">C5+H36</f>
        <v>59</v>
      </c>
      <c r="AB5" s="2">
        <f t="shared" si="6"/>
        <v>56</v>
      </c>
      <c r="AC5" s="2">
        <f t="shared" ref="AC5:AC18" si="7">AA5/(AA5+AB5)</f>
        <v>0.5130434782608696</v>
      </c>
    </row>
    <row r="6" spans="2:29" x14ac:dyDescent="0.25">
      <c r="B6" s="2">
        <v>1967</v>
      </c>
      <c r="C6" s="2">
        <v>8</v>
      </c>
      <c r="D6" s="2">
        <v>4</v>
      </c>
      <c r="E6" s="2">
        <f t="shared" si="2"/>
        <v>0.66666666666666663</v>
      </c>
      <c r="G6" s="1"/>
      <c r="H6" s="2">
        <v>25</v>
      </c>
      <c r="I6" s="2">
        <v>18</v>
      </c>
      <c r="J6" s="2">
        <f t="shared" si="0"/>
        <v>0.58139534883720934</v>
      </c>
      <c r="L6" s="1"/>
      <c r="M6" s="2">
        <v>117</v>
      </c>
      <c r="N6" s="2">
        <v>75</v>
      </c>
      <c r="O6" s="2">
        <f t="shared" si="1"/>
        <v>0.609375</v>
      </c>
      <c r="T6" s="2">
        <v>1967</v>
      </c>
      <c r="U6" s="2">
        <f t="shared" si="3"/>
        <v>38</v>
      </c>
      <c r="V6" s="2">
        <f t="shared" si="4"/>
        <v>26</v>
      </c>
      <c r="W6" s="2">
        <f t="shared" si="5"/>
        <v>0.59375</v>
      </c>
      <c r="Z6" s="2">
        <v>1967</v>
      </c>
      <c r="AA6" s="2">
        <f t="shared" ref="AA6:AB6" si="8">C6+H37</f>
        <v>82</v>
      </c>
      <c r="AB6" s="2">
        <f t="shared" si="8"/>
        <v>68</v>
      </c>
      <c r="AC6" s="2">
        <f t="shared" si="7"/>
        <v>0.54666666666666663</v>
      </c>
    </row>
    <row r="7" spans="2:29" x14ac:dyDescent="0.25">
      <c r="B7" s="2">
        <v>1037</v>
      </c>
      <c r="C7" s="2">
        <v>12</v>
      </c>
      <c r="D7" s="2">
        <v>10</v>
      </c>
      <c r="E7" s="2">
        <f t="shared" si="2"/>
        <v>0.54545454545454541</v>
      </c>
      <c r="G7" s="1"/>
      <c r="H7" s="2">
        <v>36</v>
      </c>
      <c r="I7" s="2">
        <v>28</v>
      </c>
      <c r="J7" s="2">
        <f t="shared" si="0"/>
        <v>0.5625</v>
      </c>
      <c r="L7" s="1"/>
      <c r="M7" s="2">
        <v>120</v>
      </c>
      <c r="N7" s="2">
        <v>120</v>
      </c>
      <c r="O7" s="2">
        <f t="shared" si="1"/>
        <v>0.5</v>
      </c>
      <c r="T7" s="2">
        <v>1037</v>
      </c>
      <c r="U7" s="2">
        <f t="shared" si="3"/>
        <v>37</v>
      </c>
      <c r="V7" s="2">
        <f t="shared" si="4"/>
        <v>29</v>
      </c>
      <c r="W7" s="2">
        <f t="shared" si="5"/>
        <v>0.56060606060606055</v>
      </c>
      <c r="Z7" s="2">
        <v>1037</v>
      </c>
      <c r="AA7" s="2">
        <f t="shared" ref="AA7:AB7" si="9">C7+H38</f>
        <v>76</v>
      </c>
      <c r="AB7" s="2">
        <f t="shared" si="9"/>
        <v>63</v>
      </c>
      <c r="AC7" s="2">
        <f t="shared" si="7"/>
        <v>0.5467625899280576</v>
      </c>
    </row>
    <row r="8" spans="2:29" x14ac:dyDescent="0.25">
      <c r="B8" s="2">
        <v>1839</v>
      </c>
      <c r="C8" s="2">
        <v>9</v>
      </c>
      <c r="D8" s="2">
        <v>9</v>
      </c>
      <c r="E8" s="2">
        <f t="shared" si="2"/>
        <v>0.5</v>
      </c>
      <c r="G8" s="1"/>
      <c r="H8" s="2">
        <v>37</v>
      </c>
      <c r="I8" s="2">
        <v>28</v>
      </c>
      <c r="J8" s="2">
        <f t="shared" si="0"/>
        <v>0.56923076923076921</v>
      </c>
      <c r="L8" s="1"/>
      <c r="M8" s="2">
        <v>125</v>
      </c>
      <c r="N8" s="2">
        <v>123</v>
      </c>
      <c r="O8" s="2">
        <f t="shared" si="1"/>
        <v>0.50403225806451613</v>
      </c>
      <c r="T8" s="2">
        <v>1839</v>
      </c>
      <c r="U8" s="2">
        <f t="shared" si="3"/>
        <v>25</v>
      </c>
      <c r="V8" s="2">
        <f t="shared" si="4"/>
        <v>23</v>
      </c>
      <c r="W8" s="2">
        <f t="shared" si="5"/>
        <v>0.52083333333333337</v>
      </c>
      <c r="Z8" s="2">
        <v>1839</v>
      </c>
      <c r="AA8" s="2">
        <f t="shared" ref="AA8:AB8" si="10">C8+H39</f>
        <v>62</v>
      </c>
      <c r="AB8" s="2">
        <f t="shared" si="10"/>
        <v>53</v>
      </c>
      <c r="AC8" s="2">
        <f t="shared" si="7"/>
        <v>0.53913043478260869</v>
      </c>
    </row>
    <row r="9" spans="2:29" x14ac:dyDescent="0.25">
      <c r="B9" s="2">
        <v>293</v>
      </c>
      <c r="C9" s="2">
        <v>15</v>
      </c>
      <c r="D9" s="2">
        <v>8</v>
      </c>
      <c r="E9" s="2">
        <f t="shared" si="2"/>
        <v>0.65217391304347827</v>
      </c>
      <c r="G9" s="1"/>
      <c r="H9" s="2">
        <v>44</v>
      </c>
      <c r="I9" s="2">
        <v>37</v>
      </c>
      <c r="J9" s="2">
        <f t="shared" si="0"/>
        <v>0.54320987654320985</v>
      </c>
      <c r="L9" s="1"/>
      <c r="M9" s="2">
        <v>121</v>
      </c>
      <c r="N9" s="2">
        <v>107</v>
      </c>
      <c r="O9" s="2">
        <f t="shared" si="1"/>
        <v>0.5307017543859649</v>
      </c>
      <c r="T9" s="2">
        <v>293</v>
      </c>
      <c r="U9" s="2">
        <f t="shared" si="3"/>
        <v>41</v>
      </c>
      <c r="V9" s="2">
        <f t="shared" si="4"/>
        <v>25</v>
      </c>
      <c r="W9" s="2">
        <f t="shared" si="5"/>
        <v>0.62121212121212122</v>
      </c>
      <c r="Z9" s="2">
        <v>293</v>
      </c>
      <c r="AA9" s="2">
        <f t="shared" ref="AA9:AB9" si="11">C9+H40</f>
        <v>86</v>
      </c>
      <c r="AB9" s="2">
        <f t="shared" si="11"/>
        <v>61</v>
      </c>
      <c r="AC9" s="2">
        <f t="shared" si="7"/>
        <v>0.58503401360544216</v>
      </c>
    </row>
    <row r="10" spans="2:29" x14ac:dyDescent="0.25">
      <c r="B10" s="2">
        <v>523</v>
      </c>
      <c r="C10" s="2">
        <v>8</v>
      </c>
      <c r="D10" s="2">
        <v>3</v>
      </c>
      <c r="E10" s="2">
        <f t="shared" si="2"/>
        <v>0.72727272727272729</v>
      </c>
      <c r="G10" s="1"/>
      <c r="H10" s="2">
        <v>28</v>
      </c>
      <c r="I10" s="2">
        <v>28</v>
      </c>
      <c r="J10" s="2">
        <f t="shared" si="0"/>
        <v>0.5</v>
      </c>
      <c r="L10" s="1"/>
      <c r="M10" s="2">
        <v>120</v>
      </c>
      <c r="N10" s="2">
        <v>109</v>
      </c>
      <c r="O10" s="2">
        <f t="shared" si="1"/>
        <v>0.5240174672489083</v>
      </c>
      <c r="T10" s="2">
        <v>523</v>
      </c>
      <c r="U10" s="2">
        <f t="shared" si="3"/>
        <v>29</v>
      </c>
      <c r="V10" s="2">
        <f t="shared" si="4"/>
        <v>14</v>
      </c>
      <c r="W10" s="2">
        <f t="shared" si="5"/>
        <v>0.67441860465116277</v>
      </c>
      <c r="Z10" s="2">
        <v>523</v>
      </c>
      <c r="AA10" s="2">
        <f t="shared" ref="AA10:AB10" si="12">C10+H41</f>
        <v>77</v>
      </c>
      <c r="AB10" s="2">
        <f t="shared" si="12"/>
        <v>52</v>
      </c>
      <c r="AC10" s="2">
        <f t="shared" si="7"/>
        <v>0.5968992248062015</v>
      </c>
    </row>
    <row r="11" spans="2:29" x14ac:dyDescent="0.25">
      <c r="B11" s="2">
        <v>304</v>
      </c>
      <c r="C11" s="2">
        <v>16</v>
      </c>
      <c r="D11" s="2">
        <v>12</v>
      </c>
      <c r="E11" s="2">
        <f t="shared" si="2"/>
        <v>0.5714285714285714</v>
      </c>
      <c r="G11" s="1"/>
      <c r="H11" s="2">
        <v>40</v>
      </c>
      <c r="I11" s="2">
        <v>28</v>
      </c>
      <c r="J11" s="2">
        <f t="shared" si="0"/>
        <v>0.58823529411764708</v>
      </c>
      <c r="L11" s="1"/>
      <c r="M11" s="2">
        <v>133</v>
      </c>
      <c r="N11" s="2">
        <v>109</v>
      </c>
      <c r="O11" s="2">
        <f t="shared" si="1"/>
        <v>0.54958677685950408</v>
      </c>
      <c r="T11" s="2">
        <v>304</v>
      </c>
      <c r="U11" s="2">
        <f t="shared" si="3"/>
        <v>41</v>
      </c>
      <c r="V11" s="2">
        <f t="shared" si="4"/>
        <v>31</v>
      </c>
      <c r="W11" s="2">
        <f t="shared" si="5"/>
        <v>0.56944444444444442</v>
      </c>
      <c r="Z11" s="2">
        <v>304</v>
      </c>
      <c r="AA11" s="2">
        <f t="shared" ref="AA11:AB11" si="13">C11+H42</f>
        <v>78</v>
      </c>
      <c r="AB11" s="2">
        <f t="shared" si="13"/>
        <v>62</v>
      </c>
      <c r="AC11" s="2">
        <f t="shared" si="7"/>
        <v>0.55714285714285716</v>
      </c>
    </row>
    <row r="12" spans="2:29" x14ac:dyDescent="0.25">
      <c r="B12" s="2">
        <v>327</v>
      </c>
      <c r="C12" s="2">
        <v>4</v>
      </c>
      <c r="D12" s="2">
        <v>8</v>
      </c>
      <c r="E12" s="2">
        <f t="shared" si="2"/>
        <v>0.33333333333333331</v>
      </c>
      <c r="G12" s="1"/>
      <c r="H12" s="2">
        <v>26</v>
      </c>
      <c r="I12" s="2">
        <v>26</v>
      </c>
      <c r="J12" s="2">
        <f t="shared" si="0"/>
        <v>0.5</v>
      </c>
      <c r="L12" s="1"/>
      <c r="M12" s="2">
        <v>120</v>
      </c>
      <c r="N12" s="2">
        <v>102</v>
      </c>
      <c r="O12" s="2">
        <f t="shared" si="1"/>
        <v>0.54054054054054057</v>
      </c>
      <c r="T12" s="2">
        <v>327</v>
      </c>
      <c r="U12" s="2">
        <f t="shared" si="3"/>
        <v>25</v>
      </c>
      <c r="V12" s="2">
        <f t="shared" si="4"/>
        <v>24</v>
      </c>
      <c r="W12" s="2">
        <f t="shared" si="5"/>
        <v>0.51020408163265307</v>
      </c>
      <c r="Z12" s="2">
        <v>327</v>
      </c>
      <c r="AA12" s="2">
        <f t="shared" ref="AA12:AB12" si="14">C12+H43</f>
        <v>62</v>
      </c>
      <c r="AB12" s="2">
        <f t="shared" si="14"/>
        <v>54</v>
      </c>
      <c r="AC12" s="2">
        <f t="shared" si="7"/>
        <v>0.53448275862068961</v>
      </c>
    </row>
    <row r="13" spans="2:29" x14ac:dyDescent="0.25">
      <c r="B13" s="2">
        <v>821</v>
      </c>
      <c r="C13" s="2">
        <v>12</v>
      </c>
      <c r="D13" s="2">
        <v>10</v>
      </c>
      <c r="E13" s="2">
        <f t="shared" si="2"/>
        <v>0.54545454545454541</v>
      </c>
      <c r="G13" s="1"/>
      <c r="H13" s="2">
        <v>29</v>
      </c>
      <c r="I13" s="2">
        <v>37</v>
      </c>
      <c r="J13" s="2">
        <f t="shared" si="0"/>
        <v>0.43939393939393939</v>
      </c>
      <c r="L13" s="1"/>
      <c r="M13" s="2">
        <v>129</v>
      </c>
      <c r="N13" s="2">
        <v>122</v>
      </c>
      <c r="O13" s="2">
        <f t="shared" si="1"/>
        <v>0.51394422310756971</v>
      </c>
      <c r="T13" s="2">
        <v>821</v>
      </c>
      <c r="U13" s="2">
        <f t="shared" si="3"/>
        <v>31</v>
      </c>
      <c r="V13" s="2">
        <f t="shared" si="4"/>
        <v>23</v>
      </c>
      <c r="W13" s="2">
        <f t="shared" si="5"/>
        <v>0.57407407407407407</v>
      </c>
      <c r="Z13" s="2">
        <v>821</v>
      </c>
      <c r="AA13" s="2">
        <f t="shared" ref="AA13:AB13" si="15">C13+H44</f>
        <v>64</v>
      </c>
      <c r="AB13" s="2">
        <f t="shared" si="15"/>
        <v>61</v>
      </c>
      <c r="AC13" s="2">
        <f t="shared" si="7"/>
        <v>0.51200000000000001</v>
      </c>
    </row>
    <row r="14" spans="2:29" x14ac:dyDescent="0.25">
      <c r="B14" s="2">
        <v>439</v>
      </c>
      <c r="C14" s="2">
        <v>10</v>
      </c>
      <c r="D14" s="2">
        <v>6</v>
      </c>
      <c r="E14" s="2">
        <f t="shared" si="2"/>
        <v>0.625</v>
      </c>
      <c r="G14" s="1"/>
      <c r="H14" s="2">
        <v>34</v>
      </c>
      <c r="I14" s="2">
        <v>29</v>
      </c>
      <c r="J14" s="2">
        <f t="shared" si="0"/>
        <v>0.53968253968253965</v>
      </c>
      <c r="L14" s="1"/>
      <c r="M14" s="2">
        <v>131</v>
      </c>
      <c r="N14" s="2">
        <v>106</v>
      </c>
      <c r="O14" s="2">
        <f t="shared" si="1"/>
        <v>0.5527426160337553</v>
      </c>
      <c r="T14" s="2">
        <v>439</v>
      </c>
      <c r="U14" s="2">
        <f t="shared" si="3"/>
        <v>40</v>
      </c>
      <c r="V14" s="2">
        <f t="shared" si="4"/>
        <v>20</v>
      </c>
      <c r="W14" s="2">
        <f t="shared" si="5"/>
        <v>0.66666666666666663</v>
      </c>
      <c r="Z14" s="2">
        <v>439</v>
      </c>
      <c r="AA14" s="2">
        <f t="shared" ref="AA14:AB14" si="16">C14+H45</f>
        <v>83</v>
      </c>
      <c r="AB14" s="2">
        <f t="shared" si="16"/>
        <v>47</v>
      </c>
      <c r="AC14" s="2">
        <f t="shared" si="7"/>
        <v>0.63846153846153841</v>
      </c>
    </row>
    <row r="15" spans="2:29" x14ac:dyDescent="0.25">
      <c r="B15" s="2">
        <v>1272</v>
      </c>
      <c r="C15" s="2">
        <v>11</v>
      </c>
      <c r="D15" s="2">
        <v>6</v>
      </c>
      <c r="E15" s="2">
        <f t="shared" si="2"/>
        <v>0.6470588235294118</v>
      </c>
      <c r="G15" s="1"/>
      <c r="H15" s="2">
        <v>44</v>
      </c>
      <c r="I15" s="2">
        <v>36</v>
      </c>
      <c r="J15" s="2">
        <f t="shared" si="0"/>
        <v>0.55000000000000004</v>
      </c>
      <c r="L15" s="1"/>
      <c r="M15" s="2">
        <v>125</v>
      </c>
      <c r="N15" s="2">
        <v>98</v>
      </c>
      <c r="O15" s="2">
        <f t="shared" si="1"/>
        <v>0.5605381165919282</v>
      </c>
      <c r="T15" s="2">
        <v>1272</v>
      </c>
      <c r="U15" s="2">
        <f t="shared" si="3"/>
        <v>37</v>
      </c>
      <c r="V15" s="2">
        <f t="shared" si="4"/>
        <v>29</v>
      </c>
      <c r="W15" s="2">
        <f t="shared" si="5"/>
        <v>0.56060606060606055</v>
      </c>
      <c r="Z15" s="2">
        <v>1272</v>
      </c>
      <c r="AA15" s="2">
        <f t="shared" ref="AA15:AB15" si="17">C15+H46</f>
        <v>78</v>
      </c>
      <c r="AB15" s="2">
        <f t="shared" si="17"/>
        <v>62</v>
      </c>
      <c r="AC15" s="2">
        <f t="shared" si="7"/>
        <v>0.55714285714285716</v>
      </c>
    </row>
    <row r="16" spans="2:29" x14ac:dyDescent="0.25">
      <c r="B16" s="2">
        <v>1862</v>
      </c>
      <c r="C16" s="2">
        <v>7</v>
      </c>
      <c r="D16" s="2">
        <v>7</v>
      </c>
      <c r="E16" s="2">
        <f t="shared" si="2"/>
        <v>0.5</v>
      </c>
      <c r="G16" s="1"/>
      <c r="H16" s="2">
        <v>29</v>
      </c>
      <c r="I16" s="2">
        <v>28</v>
      </c>
      <c r="J16" s="2">
        <f t="shared" si="0"/>
        <v>0.50877192982456143</v>
      </c>
      <c r="L16" s="1"/>
      <c r="M16" s="2">
        <v>108</v>
      </c>
      <c r="N16" s="2">
        <v>112</v>
      </c>
      <c r="O16" s="2">
        <f t="shared" si="1"/>
        <v>0.49090909090909091</v>
      </c>
      <c r="T16" s="2">
        <v>1862</v>
      </c>
      <c r="U16" s="2">
        <f t="shared" si="3"/>
        <v>32</v>
      </c>
      <c r="V16" s="2">
        <f t="shared" si="4"/>
        <v>25</v>
      </c>
      <c r="W16" s="2">
        <f t="shared" si="5"/>
        <v>0.56140350877192979</v>
      </c>
      <c r="Z16" s="2">
        <v>1862</v>
      </c>
      <c r="AA16" s="2">
        <f t="shared" ref="AA16:AB16" si="18">C16+H47</f>
        <v>66</v>
      </c>
      <c r="AB16" s="2">
        <f t="shared" si="18"/>
        <v>64</v>
      </c>
      <c r="AC16" s="2">
        <f t="shared" si="7"/>
        <v>0.50769230769230766</v>
      </c>
    </row>
    <row r="17" spans="2:29" x14ac:dyDescent="0.25">
      <c r="B17" s="2">
        <v>1346</v>
      </c>
      <c r="C17" s="2">
        <v>11</v>
      </c>
      <c r="D17" s="2">
        <v>5</v>
      </c>
      <c r="E17" s="2">
        <f t="shared" si="2"/>
        <v>0.6875</v>
      </c>
      <c r="G17" s="1"/>
      <c r="H17" s="2">
        <v>29</v>
      </c>
      <c r="I17" s="2">
        <v>27</v>
      </c>
      <c r="J17" s="2">
        <f t="shared" si="0"/>
        <v>0.5178571428571429</v>
      </c>
      <c r="L17" s="1"/>
      <c r="M17" s="2">
        <v>124</v>
      </c>
      <c r="N17" s="2">
        <v>92</v>
      </c>
      <c r="O17" s="2">
        <f t="shared" si="1"/>
        <v>0.57407407407407407</v>
      </c>
      <c r="T17" s="2">
        <v>1346</v>
      </c>
      <c r="U17" s="2">
        <f t="shared" si="3"/>
        <v>47</v>
      </c>
      <c r="V17" s="2">
        <f t="shared" si="4"/>
        <v>18</v>
      </c>
      <c r="W17" s="2">
        <f t="shared" si="5"/>
        <v>0.72307692307692306</v>
      </c>
      <c r="Z17" s="2">
        <v>1346</v>
      </c>
      <c r="AA17" s="2">
        <f t="shared" ref="AA17:AB17" si="19">C17+H48</f>
        <v>80</v>
      </c>
      <c r="AB17" s="2">
        <f t="shared" si="19"/>
        <v>47</v>
      </c>
      <c r="AC17" s="2">
        <f t="shared" si="7"/>
        <v>0.62992125984251968</v>
      </c>
    </row>
    <row r="18" spans="2:29" x14ac:dyDescent="0.25">
      <c r="B18" s="2">
        <v>995</v>
      </c>
      <c r="C18" s="2">
        <v>12</v>
      </c>
      <c r="D18" s="2">
        <v>5</v>
      </c>
      <c r="E18" s="2">
        <f t="shared" si="2"/>
        <v>0.70588235294117652</v>
      </c>
      <c r="G18" s="1"/>
      <c r="H18" s="2">
        <v>45</v>
      </c>
      <c r="I18" s="2">
        <v>24</v>
      </c>
      <c r="J18" s="2">
        <f t="shared" si="0"/>
        <v>0.65217391304347827</v>
      </c>
      <c r="L18" s="1"/>
      <c r="M18" s="2">
        <v>127</v>
      </c>
      <c r="N18" s="2">
        <v>97</v>
      </c>
      <c r="O18" s="2">
        <f t="shared" si="1"/>
        <v>0.5669642857142857</v>
      </c>
      <c r="T18" s="2">
        <v>995</v>
      </c>
      <c r="U18" s="2">
        <f t="shared" si="3"/>
        <v>33</v>
      </c>
      <c r="V18" s="2">
        <f t="shared" si="4"/>
        <v>17</v>
      </c>
      <c r="W18" s="2">
        <f t="shared" si="5"/>
        <v>0.66</v>
      </c>
      <c r="Z18" s="2">
        <v>995</v>
      </c>
      <c r="AA18" s="2">
        <f t="shared" ref="AA18:AB18" si="20">C18+H49</f>
        <v>78</v>
      </c>
      <c r="AB18" s="2">
        <f t="shared" si="20"/>
        <v>39</v>
      </c>
      <c r="AC18" s="2">
        <f t="shared" si="7"/>
        <v>0.66666666666666663</v>
      </c>
    </row>
    <row r="19" spans="2:29" x14ac:dyDescent="0.25">
      <c r="B19" s="2">
        <v>703</v>
      </c>
      <c r="C19" s="2">
        <v>11</v>
      </c>
      <c r="D19" s="2">
        <v>11</v>
      </c>
      <c r="E19" s="2">
        <f>C19/(C19+D19)</f>
        <v>0.5</v>
      </c>
      <c r="G19" s="1"/>
      <c r="H19" s="2">
        <v>33</v>
      </c>
      <c r="I19" s="2">
        <v>30</v>
      </c>
      <c r="J19" s="2">
        <f>H19/(H19+I19)</f>
        <v>0.52380952380952384</v>
      </c>
      <c r="L19" s="1"/>
      <c r="M19" s="2">
        <v>132</v>
      </c>
      <c r="N19" s="2">
        <v>108</v>
      </c>
      <c r="O19" s="2">
        <f>M19/(M19+N19)</f>
        <v>0.55000000000000004</v>
      </c>
      <c r="T19" s="2">
        <v>703</v>
      </c>
      <c r="U19" s="2">
        <f t="shared" si="3"/>
        <v>37</v>
      </c>
      <c r="V19" s="2">
        <f t="shared" si="4"/>
        <v>26</v>
      </c>
      <c r="W19" s="2">
        <f>U19/(U19+V19)</f>
        <v>0.58730158730158732</v>
      </c>
      <c r="Z19" s="2">
        <v>703</v>
      </c>
      <c r="AA19" s="2">
        <f t="shared" ref="AA19:AB19" si="21">C19+H50</f>
        <v>88</v>
      </c>
      <c r="AB19" s="2">
        <f t="shared" si="21"/>
        <v>55</v>
      </c>
      <c r="AC19" s="2">
        <f>AA19/(AA19+AB19)</f>
        <v>0.61538461538461542</v>
      </c>
    </row>
    <row r="20" spans="2:29" x14ac:dyDescent="0.25">
      <c r="B20" s="2">
        <v>1327</v>
      </c>
      <c r="C20" s="2">
        <v>12</v>
      </c>
      <c r="D20" s="2">
        <v>11</v>
      </c>
      <c r="E20" s="2">
        <f t="shared" ref="E20:E24" si="22">C20/(C20+D20)</f>
        <v>0.52173913043478259</v>
      </c>
      <c r="G20" s="1"/>
      <c r="H20" s="2">
        <v>38</v>
      </c>
      <c r="I20" s="2">
        <v>29</v>
      </c>
      <c r="J20" s="2">
        <f t="shared" ref="J20:J24" si="23">H20/(H20+I20)</f>
        <v>0.56716417910447758</v>
      </c>
      <c r="L20" s="1"/>
      <c r="M20" s="2">
        <v>120</v>
      </c>
      <c r="N20" s="2">
        <v>121</v>
      </c>
      <c r="O20" s="2">
        <f t="shared" ref="O20:O24" si="24">M20/(M20+N20)</f>
        <v>0.49792531120331951</v>
      </c>
      <c r="T20" s="2">
        <v>1327</v>
      </c>
      <c r="U20" s="2">
        <f t="shared" si="3"/>
        <v>43</v>
      </c>
      <c r="V20" s="2">
        <f t="shared" si="4"/>
        <v>32</v>
      </c>
      <c r="W20" s="2">
        <f t="shared" ref="W20:W24" si="25">U20/(U20+V20)</f>
        <v>0.57333333333333336</v>
      </c>
      <c r="Z20" s="2">
        <v>1327</v>
      </c>
      <c r="AA20" s="2">
        <f t="shared" ref="AA20:AB20" si="26">C20+H51</f>
        <v>77</v>
      </c>
      <c r="AB20" s="2">
        <f t="shared" si="26"/>
        <v>58</v>
      </c>
      <c r="AC20" s="2">
        <f t="shared" ref="AC20:AC24" si="27">AA20/(AA20+AB20)</f>
        <v>0.57037037037037042</v>
      </c>
    </row>
    <row r="21" spans="2:29" x14ac:dyDescent="0.25">
      <c r="B21" s="2">
        <v>732</v>
      </c>
      <c r="C21" s="2">
        <v>14</v>
      </c>
      <c r="D21" s="2">
        <v>5</v>
      </c>
      <c r="E21" s="2">
        <f t="shared" si="22"/>
        <v>0.73684210526315785</v>
      </c>
      <c r="G21" s="1"/>
      <c r="H21" s="2">
        <v>35</v>
      </c>
      <c r="I21" s="2">
        <v>28</v>
      </c>
      <c r="J21" s="2">
        <f t="shared" si="23"/>
        <v>0.55555555555555558</v>
      </c>
      <c r="L21" s="1"/>
      <c r="M21" s="2">
        <v>128</v>
      </c>
      <c r="N21" s="2">
        <v>110</v>
      </c>
      <c r="O21" s="2">
        <f t="shared" si="24"/>
        <v>0.53781512605042014</v>
      </c>
      <c r="T21" s="2">
        <v>732</v>
      </c>
      <c r="U21" s="2">
        <f t="shared" si="3"/>
        <v>35</v>
      </c>
      <c r="V21" s="2">
        <f t="shared" si="4"/>
        <v>16</v>
      </c>
      <c r="W21" s="2">
        <f t="shared" si="25"/>
        <v>0.68627450980392157</v>
      </c>
      <c r="Z21" s="2">
        <v>732</v>
      </c>
      <c r="AA21" s="2">
        <f t="shared" ref="AA21:AB21" si="28">C21+H52</f>
        <v>65</v>
      </c>
      <c r="AB21" s="2">
        <f t="shared" si="28"/>
        <v>49</v>
      </c>
      <c r="AC21" s="2">
        <f t="shared" si="27"/>
        <v>0.57017543859649122</v>
      </c>
    </row>
    <row r="22" spans="2:29" x14ac:dyDescent="0.25">
      <c r="B22" s="2">
        <v>1563</v>
      </c>
      <c r="C22" s="2">
        <v>7</v>
      </c>
      <c r="D22" s="2">
        <v>8</v>
      </c>
      <c r="E22" s="2">
        <f t="shared" si="22"/>
        <v>0.46666666666666667</v>
      </c>
      <c r="G22" s="1"/>
      <c r="H22" s="2">
        <v>27</v>
      </c>
      <c r="I22" s="2">
        <v>29</v>
      </c>
      <c r="J22" s="2">
        <f t="shared" si="23"/>
        <v>0.48214285714285715</v>
      </c>
      <c r="L22" s="1"/>
      <c r="M22" s="2">
        <v>107</v>
      </c>
      <c r="N22" s="2">
        <v>101</v>
      </c>
      <c r="O22" s="2">
        <f t="shared" si="24"/>
        <v>0.51442307692307687</v>
      </c>
      <c r="T22" s="2">
        <v>1563</v>
      </c>
      <c r="U22" s="2">
        <f t="shared" si="3"/>
        <v>28</v>
      </c>
      <c r="V22" s="2">
        <f t="shared" si="4"/>
        <v>27</v>
      </c>
      <c r="W22" s="2">
        <f t="shared" si="25"/>
        <v>0.50909090909090904</v>
      </c>
      <c r="Z22" s="2">
        <v>1563</v>
      </c>
      <c r="AA22" s="2">
        <f t="shared" ref="AA22:AB22" si="29">C22+H53</f>
        <v>69</v>
      </c>
      <c r="AB22" s="2">
        <f t="shared" si="29"/>
        <v>62</v>
      </c>
      <c r="AC22" s="2">
        <f t="shared" si="27"/>
        <v>0.52671755725190839</v>
      </c>
    </row>
    <row r="23" spans="2:29" x14ac:dyDescent="0.25">
      <c r="B23" s="2">
        <v>745</v>
      </c>
      <c r="C23" s="2">
        <v>13</v>
      </c>
      <c r="D23" s="2">
        <v>5</v>
      </c>
      <c r="E23" s="2">
        <f t="shared" si="22"/>
        <v>0.72222222222222221</v>
      </c>
      <c r="G23" s="1"/>
      <c r="H23" s="2">
        <v>47</v>
      </c>
      <c r="I23" s="2">
        <v>26</v>
      </c>
      <c r="J23" s="2">
        <f t="shared" si="23"/>
        <v>0.64383561643835618</v>
      </c>
      <c r="L23" s="1"/>
      <c r="M23" s="2">
        <v>131</v>
      </c>
      <c r="N23" s="2">
        <v>94</v>
      </c>
      <c r="O23" s="2">
        <f t="shared" si="24"/>
        <v>0.5822222222222222</v>
      </c>
      <c r="T23" s="2">
        <v>745</v>
      </c>
      <c r="U23" s="2">
        <f t="shared" si="3"/>
        <v>40</v>
      </c>
      <c r="V23" s="2">
        <f t="shared" si="4"/>
        <v>24</v>
      </c>
      <c r="W23" s="2">
        <f t="shared" si="25"/>
        <v>0.625</v>
      </c>
      <c r="Z23" s="2">
        <v>745</v>
      </c>
      <c r="AA23" s="2">
        <f t="shared" ref="AA23:AB23" si="30">C23+H54</f>
        <v>83</v>
      </c>
      <c r="AB23" s="2">
        <f t="shared" si="30"/>
        <v>56</v>
      </c>
      <c r="AC23" s="2">
        <f t="shared" si="27"/>
        <v>0.59712230215827333</v>
      </c>
    </row>
    <row r="24" spans="2:29" x14ac:dyDescent="0.25">
      <c r="B24" s="2">
        <v>243</v>
      </c>
      <c r="C24" s="2">
        <v>9</v>
      </c>
      <c r="D24" s="2">
        <v>6</v>
      </c>
      <c r="E24" s="2">
        <f t="shared" si="22"/>
        <v>0.6</v>
      </c>
      <c r="G24" s="1"/>
      <c r="H24" s="2">
        <v>37</v>
      </c>
      <c r="I24" s="2">
        <v>29</v>
      </c>
      <c r="J24" s="2">
        <f t="shared" si="23"/>
        <v>0.56060606060606055</v>
      </c>
      <c r="L24" s="1"/>
      <c r="M24" s="2">
        <v>124</v>
      </c>
      <c r="N24" s="2">
        <v>113</v>
      </c>
      <c r="O24" s="2">
        <f t="shared" si="24"/>
        <v>0.52320675105485237</v>
      </c>
      <c r="T24" s="2">
        <v>243</v>
      </c>
      <c r="U24" s="2">
        <f t="shared" si="3"/>
        <v>29</v>
      </c>
      <c r="V24" s="2">
        <f t="shared" si="4"/>
        <v>20</v>
      </c>
      <c r="W24" s="2">
        <f t="shared" si="25"/>
        <v>0.59183673469387754</v>
      </c>
      <c r="Z24" s="2">
        <v>243</v>
      </c>
      <c r="AA24" s="2">
        <f t="shared" ref="AA24:AB24" si="31">C24+H55</f>
        <v>64</v>
      </c>
      <c r="AB24" s="2">
        <f t="shared" si="31"/>
        <v>51</v>
      </c>
      <c r="AC24" s="2">
        <f t="shared" si="27"/>
        <v>0.55652173913043479</v>
      </c>
    </row>
    <row r="25" spans="2:29" x14ac:dyDescent="0.25">
      <c r="B25" s="4" t="s">
        <v>0</v>
      </c>
      <c r="C25" s="4">
        <f>SUM(C4:C24)</f>
        <v>228</v>
      </c>
      <c r="D25" s="4">
        <f>SUM(D4:D24)</f>
        <v>153</v>
      </c>
      <c r="E25" s="1"/>
      <c r="G25" s="4" t="s">
        <v>0</v>
      </c>
      <c r="H25" s="4">
        <f>SUM(H4:H24)</f>
        <v>742</v>
      </c>
      <c r="I25" s="4">
        <f>SUM(I4:I24)</f>
        <v>611</v>
      </c>
      <c r="J25" s="1"/>
      <c r="L25" s="4" t="s">
        <v>0</v>
      </c>
      <c r="M25" s="4">
        <f>SUM(M4:M24)</f>
        <v>2608</v>
      </c>
      <c r="N25" s="4">
        <f>SUM(N4:N24)</f>
        <v>2243</v>
      </c>
      <c r="T25" s="4" t="s">
        <v>0</v>
      </c>
      <c r="U25" s="4">
        <f>SUM(U4:U24)</f>
        <v>740</v>
      </c>
      <c r="V25" s="4">
        <f>SUM(V4:V24)</f>
        <v>497</v>
      </c>
      <c r="W25" s="1"/>
      <c r="Z25" s="4" t="s">
        <v>0</v>
      </c>
      <c r="AA25" s="4">
        <f>SUM(AA4:AA24)</f>
        <v>1558</v>
      </c>
      <c r="AB25" s="4">
        <f>SUM(AB4:AB24)</f>
        <v>1165</v>
      </c>
      <c r="AC25" s="1"/>
    </row>
    <row r="26" spans="2:29" x14ac:dyDescent="0.25">
      <c r="B26" s="4" t="s">
        <v>3</v>
      </c>
      <c r="C26" s="4">
        <f>(C25)/(C25+D25)</f>
        <v>0.59842519685039375</v>
      </c>
      <c r="D26" s="1"/>
      <c r="E26" s="1"/>
      <c r="G26" s="4" t="s">
        <v>3</v>
      </c>
      <c r="H26" s="4">
        <f>(H25)/(H25+I25)</f>
        <v>0.54841093865484114</v>
      </c>
      <c r="I26" s="1"/>
      <c r="J26" s="1"/>
      <c r="L26" s="4" t="s">
        <v>3</v>
      </c>
      <c r="M26" s="4">
        <f>(M25)/(M25+N25)</f>
        <v>0.53762110904968052</v>
      </c>
      <c r="N26" s="1"/>
      <c r="T26" s="4" t="s">
        <v>3</v>
      </c>
      <c r="U26" s="4">
        <f>(U25)/(U25+V25)</f>
        <v>0.59822150363783344</v>
      </c>
      <c r="V26" s="1"/>
      <c r="W26" s="1"/>
      <c r="Z26" s="4" t="s">
        <v>3</v>
      </c>
      <c r="AA26" s="4">
        <f>(AA25)/(AA25+AB25)</f>
        <v>0.57216305545354385</v>
      </c>
      <c r="AB26" s="1"/>
      <c r="AC26" s="1"/>
    </row>
    <row r="27" spans="2:29" x14ac:dyDescent="0.25">
      <c r="B27" s="1"/>
      <c r="C27" s="1"/>
      <c r="D27" s="1"/>
      <c r="E27" s="1"/>
      <c r="G27" s="1"/>
      <c r="H27" s="1"/>
      <c r="I27" s="1"/>
      <c r="J27" s="1"/>
      <c r="L27" s="1"/>
      <c r="M27" s="1"/>
      <c r="N27" s="1"/>
    </row>
    <row r="28" spans="2:29" x14ac:dyDescent="0.25">
      <c r="B28" s="1"/>
      <c r="C28" s="1"/>
      <c r="D28" s="1"/>
      <c r="E28" s="1"/>
      <c r="G28" s="1"/>
      <c r="H28" s="1"/>
      <c r="I28" s="1"/>
      <c r="J28" s="1"/>
      <c r="L28" s="1"/>
      <c r="M28" s="1"/>
      <c r="N28" s="1"/>
    </row>
    <row r="29" spans="2:29" x14ac:dyDescent="0.25">
      <c r="B29" s="1"/>
      <c r="C29" s="1"/>
      <c r="D29" s="1"/>
      <c r="E29" s="1"/>
      <c r="G29" s="1"/>
      <c r="H29" s="1"/>
      <c r="I29" s="1"/>
      <c r="J29" s="1"/>
      <c r="L29" s="1"/>
      <c r="M29" s="1"/>
      <c r="N29" s="1"/>
    </row>
    <row r="30" spans="2:29" x14ac:dyDescent="0.25">
      <c r="B30" s="1"/>
      <c r="C30" s="1"/>
      <c r="D30" s="1"/>
      <c r="E30" s="1"/>
      <c r="G30" s="1"/>
      <c r="H30" s="1"/>
      <c r="I30" s="1"/>
      <c r="J30" s="1"/>
      <c r="L30" s="1"/>
      <c r="M30" s="1"/>
      <c r="N30" s="1"/>
    </row>
    <row r="31" spans="2:29" x14ac:dyDescent="0.25">
      <c r="B31" s="1"/>
      <c r="C31" s="1"/>
      <c r="D31" s="1"/>
      <c r="E31" s="1"/>
      <c r="G31" s="1"/>
      <c r="H31" s="1"/>
      <c r="I31" s="1"/>
      <c r="J31" s="1"/>
      <c r="L31" s="1"/>
      <c r="M31" s="1"/>
      <c r="N31" s="1"/>
    </row>
    <row r="32" spans="2:29" x14ac:dyDescent="0.25">
      <c r="B32" s="1"/>
      <c r="C32" s="1"/>
      <c r="D32" s="1"/>
      <c r="E32" s="1"/>
      <c r="G32" s="1"/>
      <c r="H32" s="1"/>
      <c r="I32" s="1"/>
      <c r="J32" s="1"/>
      <c r="L32" s="1"/>
      <c r="M32" s="1"/>
      <c r="N32" s="1"/>
      <c r="T32">
        <v>3</v>
      </c>
      <c r="U32">
        <f>T32^2</f>
        <v>9</v>
      </c>
    </row>
    <row r="33" spans="2:21" x14ac:dyDescent="0.25">
      <c r="B33" s="1"/>
      <c r="C33" s="1" t="s">
        <v>7</v>
      </c>
      <c r="D33" s="1"/>
      <c r="E33" s="1"/>
      <c r="G33" s="1"/>
      <c r="H33" s="1" t="s">
        <v>8</v>
      </c>
      <c r="I33" s="1"/>
      <c r="J33" s="1"/>
      <c r="L33" s="1"/>
      <c r="M33" s="1" t="s">
        <v>9</v>
      </c>
      <c r="N33" s="1"/>
      <c r="T33">
        <v>6</v>
      </c>
      <c r="U33">
        <f t="shared" ref="U33:U36" si="32">T33^2</f>
        <v>36</v>
      </c>
    </row>
    <row r="34" spans="2:21" x14ac:dyDescent="0.25">
      <c r="B34" s="2" t="s">
        <v>14</v>
      </c>
      <c r="C34" s="4" t="s">
        <v>1</v>
      </c>
      <c r="D34" s="4" t="s">
        <v>2</v>
      </c>
      <c r="E34" s="4" t="s">
        <v>3</v>
      </c>
      <c r="G34" s="2" t="s">
        <v>14</v>
      </c>
      <c r="H34" s="4" t="s">
        <v>1</v>
      </c>
      <c r="I34" s="4" t="s">
        <v>2</v>
      </c>
      <c r="J34" s="4" t="s">
        <v>3</v>
      </c>
      <c r="L34" s="2" t="s">
        <v>14</v>
      </c>
      <c r="M34" s="4" t="s">
        <v>1</v>
      </c>
      <c r="N34" s="4" t="s">
        <v>2</v>
      </c>
      <c r="O34" s="4" t="s">
        <v>3</v>
      </c>
      <c r="T34">
        <v>9</v>
      </c>
      <c r="U34">
        <f t="shared" si="32"/>
        <v>81</v>
      </c>
    </row>
    <row r="35" spans="2:21" x14ac:dyDescent="0.25">
      <c r="B35" s="1"/>
      <c r="C35" s="2">
        <v>25</v>
      </c>
      <c r="D35" s="2">
        <v>13</v>
      </c>
      <c r="E35" s="2">
        <f t="shared" ref="E35:E49" si="33">C35/(C35+D35)</f>
        <v>0.65789473684210531</v>
      </c>
      <c r="G35" s="1"/>
      <c r="H35" s="2">
        <v>65</v>
      </c>
      <c r="I35" s="2">
        <v>36</v>
      </c>
      <c r="J35" s="2">
        <f t="shared" ref="J35:J49" si="34">H35/(H35+I35)</f>
        <v>0.64356435643564358</v>
      </c>
      <c r="L35" s="1"/>
      <c r="M35" s="2">
        <v>173</v>
      </c>
      <c r="N35" s="2">
        <v>115</v>
      </c>
      <c r="O35" s="2">
        <f t="shared" ref="O35:O49" si="35">M35/(M35+N35)</f>
        <v>0.60069444444444442</v>
      </c>
      <c r="T35">
        <v>12</v>
      </c>
      <c r="U35">
        <f t="shared" si="32"/>
        <v>144</v>
      </c>
    </row>
    <row r="36" spans="2:21" x14ac:dyDescent="0.25">
      <c r="B36" s="1"/>
      <c r="C36" s="2">
        <v>20</v>
      </c>
      <c r="D36" s="2">
        <v>21</v>
      </c>
      <c r="E36" s="2">
        <f t="shared" si="33"/>
        <v>0.48780487804878048</v>
      </c>
      <c r="G36" s="1"/>
      <c r="H36" s="2">
        <v>48</v>
      </c>
      <c r="I36" s="2">
        <v>51</v>
      </c>
      <c r="J36" s="2">
        <f t="shared" si="34"/>
        <v>0.48484848484848486</v>
      </c>
      <c r="L36" s="1"/>
      <c r="M36" s="2">
        <v>138</v>
      </c>
      <c r="N36" s="2">
        <v>161</v>
      </c>
      <c r="O36" s="2">
        <f t="shared" si="35"/>
        <v>0.46153846153846156</v>
      </c>
      <c r="T36">
        <v>15</v>
      </c>
      <c r="U36">
        <f t="shared" si="32"/>
        <v>225</v>
      </c>
    </row>
    <row r="37" spans="2:21" x14ac:dyDescent="0.25">
      <c r="B37" s="1"/>
      <c r="C37" s="2">
        <v>30</v>
      </c>
      <c r="D37" s="2">
        <v>22</v>
      </c>
      <c r="E37" s="2">
        <f t="shared" si="33"/>
        <v>0.57692307692307687</v>
      </c>
      <c r="G37" s="1"/>
      <c r="H37" s="2">
        <v>74</v>
      </c>
      <c r="I37" s="2">
        <v>64</v>
      </c>
      <c r="J37" s="2">
        <f t="shared" si="34"/>
        <v>0.53623188405797106</v>
      </c>
      <c r="L37" s="1"/>
      <c r="M37" s="2">
        <v>182</v>
      </c>
      <c r="N37" s="2">
        <v>160</v>
      </c>
      <c r="O37" s="2">
        <f t="shared" si="35"/>
        <v>0.53216374269005851</v>
      </c>
    </row>
    <row r="38" spans="2:21" x14ac:dyDescent="0.25">
      <c r="B38" s="1"/>
      <c r="C38" s="2">
        <v>25</v>
      </c>
      <c r="D38" s="2">
        <v>19</v>
      </c>
      <c r="E38" s="2">
        <f t="shared" si="33"/>
        <v>0.56818181818181823</v>
      </c>
      <c r="G38" s="1"/>
      <c r="H38" s="2">
        <v>64</v>
      </c>
      <c r="I38" s="2">
        <v>53</v>
      </c>
      <c r="J38" s="2">
        <f t="shared" si="34"/>
        <v>0.54700854700854706</v>
      </c>
      <c r="L38" s="1"/>
      <c r="M38" s="2">
        <v>162</v>
      </c>
      <c r="N38" s="2">
        <v>132</v>
      </c>
      <c r="O38" s="2">
        <f t="shared" si="35"/>
        <v>0.55102040816326525</v>
      </c>
    </row>
    <row r="39" spans="2:21" x14ac:dyDescent="0.25">
      <c r="B39" s="1"/>
      <c r="C39" s="2">
        <v>16</v>
      </c>
      <c r="D39" s="2">
        <v>14</v>
      </c>
      <c r="E39" s="2">
        <f t="shared" si="33"/>
        <v>0.53333333333333333</v>
      </c>
      <c r="G39" s="1"/>
      <c r="H39" s="2">
        <v>53</v>
      </c>
      <c r="I39" s="2">
        <v>44</v>
      </c>
      <c r="J39" s="2">
        <f t="shared" si="34"/>
        <v>0.54639175257731953</v>
      </c>
      <c r="L39" s="1"/>
      <c r="M39" s="2">
        <v>155</v>
      </c>
      <c r="N39" s="2">
        <v>137</v>
      </c>
      <c r="O39" s="2">
        <f t="shared" si="35"/>
        <v>0.53082191780821919</v>
      </c>
    </row>
    <row r="40" spans="2:21" x14ac:dyDescent="0.25">
      <c r="B40" s="1"/>
      <c r="C40" s="2">
        <v>26</v>
      </c>
      <c r="D40" s="2">
        <v>17</v>
      </c>
      <c r="E40" s="2">
        <f t="shared" si="33"/>
        <v>0.60465116279069764</v>
      </c>
      <c r="G40" s="1"/>
      <c r="H40" s="2">
        <v>71</v>
      </c>
      <c r="I40" s="2">
        <v>53</v>
      </c>
      <c r="J40" s="2">
        <f t="shared" si="34"/>
        <v>0.57258064516129037</v>
      </c>
      <c r="L40" s="1"/>
      <c r="M40" s="2">
        <v>176</v>
      </c>
      <c r="N40" s="2">
        <v>137</v>
      </c>
      <c r="O40" s="2">
        <f t="shared" si="35"/>
        <v>0.56230031948881787</v>
      </c>
    </row>
    <row r="41" spans="2:21" x14ac:dyDescent="0.25">
      <c r="B41" s="1"/>
      <c r="C41" s="2">
        <v>21</v>
      </c>
      <c r="D41" s="2">
        <v>11</v>
      </c>
      <c r="E41" s="2">
        <f t="shared" si="33"/>
        <v>0.65625</v>
      </c>
      <c r="G41" s="1"/>
      <c r="H41" s="2">
        <v>69</v>
      </c>
      <c r="I41" s="2">
        <v>49</v>
      </c>
      <c r="J41" s="2">
        <f t="shared" si="34"/>
        <v>0.5847457627118644</v>
      </c>
      <c r="L41" s="1"/>
      <c r="M41" s="2">
        <v>168</v>
      </c>
      <c r="N41" s="2">
        <v>142</v>
      </c>
      <c r="O41" s="2">
        <f t="shared" si="35"/>
        <v>0.54193548387096779</v>
      </c>
    </row>
    <row r="42" spans="2:21" x14ac:dyDescent="0.25">
      <c r="B42" s="1"/>
      <c r="C42" s="2">
        <v>25</v>
      </c>
      <c r="D42" s="2">
        <v>19</v>
      </c>
      <c r="E42" s="2">
        <f t="shared" si="33"/>
        <v>0.56818181818181823</v>
      </c>
      <c r="G42" s="1"/>
      <c r="H42" s="2">
        <v>62</v>
      </c>
      <c r="I42" s="2">
        <v>50</v>
      </c>
      <c r="J42" s="2">
        <f t="shared" si="34"/>
        <v>0.5535714285714286</v>
      </c>
      <c r="L42" s="1"/>
      <c r="M42" s="2">
        <v>155</v>
      </c>
      <c r="N42" s="2">
        <v>143</v>
      </c>
      <c r="O42" s="2">
        <f t="shared" si="35"/>
        <v>0.52013422818791943</v>
      </c>
    </row>
    <row r="43" spans="2:21" x14ac:dyDescent="0.25">
      <c r="B43" s="1"/>
      <c r="C43" s="2">
        <v>21</v>
      </c>
      <c r="D43" s="2">
        <v>16</v>
      </c>
      <c r="E43" s="2">
        <f t="shared" si="33"/>
        <v>0.56756756756756754</v>
      </c>
      <c r="G43" s="1"/>
      <c r="H43" s="2">
        <v>58</v>
      </c>
      <c r="I43" s="2">
        <v>46</v>
      </c>
      <c r="J43" s="2">
        <f t="shared" si="34"/>
        <v>0.55769230769230771</v>
      </c>
      <c r="L43" s="1"/>
      <c r="M43" s="2">
        <v>170</v>
      </c>
      <c r="N43" s="2">
        <v>147</v>
      </c>
      <c r="O43" s="2">
        <f t="shared" si="35"/>
        <v>0.5362776025236593</v>
      </c>
    </row>
    <row r="44" spans="2:21" x14ac:dyDescent="0.25">
      <c r="B44" s="1"/>
      <c r="C44" s="2">
        <v>19</v>
      </c>
      <c r="D44" s="2">
        <v>13</v>
      </c>
      <c r="E44" s="2">
        <f t="shared" si="33"/>
        <v>0.59375</v>
      </c>
      <c r="G44" s="1"/>
      <c r="H44" s="2">
        <v>52</v>
      </c>
      <c r="I44" s="2">
        <v>51</v>
      </c>
      <c r="J44" s="2">
        <f t="shared" si="34"/>
        <v>0.50485436893203883</v>
      </c>
      <c r="L44" s="1"/>
      <c r="M44" s="2">
        <v>143</v>
      </c>
      <c r="N44" s="2">
        <v>148</v>
      </c>
      <c r="O44" s="2">
        <f t="shared" si="35"/>
        <v>0.49140893470790376</v>
      </c>
    </row>
    <row r="45" spans="2:21" x14ac:dyDescent="0.25">
      <c r="B45" s="1"/>
      <c r="C45" s="2">
        <v>30</v>
      </c>
      <c r="D45" s="2">
        <v>14</v>
      </c>
      <c r="E45" s="2">
        <f t="shared" si="33"/>
        <v>0.68181818181818177</v>
      </c>
      <c r="G45" s="1"/>
      <c r="H45" s="2">
        <v>73</v>
      </c>
      <c r="I45" s="2">
        <v>41</v>
      </c>
      <c r="J45" s="2">
        <f t="shared" si="34"/>
        <v>0.64035087719298245</v>
      </c>
      <c r="L45" s="1"/>
      <c r="M45" s="2">
        <v>159</v>
      </c>
      <c r="N45" s="2">
        <v>145</v>
      </c>
      <c r="O45" s="2">
        <f t="shared" si="35"/>
        <v>0.52302631578947367</v>
      </c>
    </row>
    <row r="46" spans="2:21" x14ac:dyDescent="0.25">
      <c r="B46" s="1"/>
      <c r="C46" s="2">
        <v>26</v>
      </c>
      <c r="D46" s="2">
        <v>23</v>
      </c>
      <c r="E46" s="2">
        <f t="shared" si="33"/>
        <v>0.53061224489795922</v>
      </c>
      <c r="G46" s="1"/>
      <c r="H46" s="2">
        <v>67</v>
      </c>
      <c r="I46" s="2">
        <v>56</v>
      </c>
      <c r="J46" s="2">
        <f t="shared" si="34"/>
        <v>0.54471544715447151</v>
      </c>
      <c r="L46" s="1"/>
      <c r="M46" s="2">
        <v>167</v>
      </c>
      <c r="N46" s="2">
        <v>147</v>
      </c>
      <c r="O46" s="2">
        <f t="shared" si="35"/>
        <v>0.53184713375796178</v>
      </c>
    </row>
    <row r="47" spans="2:21" x14ac:dyDescent="0.25">
      <c r="B47" s="1"/>
      <c r="C47" s="2">
        <v>25</v>
      </c>
      <c r="D47" s="2">
        <v>18</v>
      </c>
      <c r="E47" s="2">
        <f t="shared" si="33"/>
        <v>0.58139534883720934</v>
      </c>
      <c r="G47" s="1"/>
      <c r="H47" s="2">
        <v>59</v>
      </c>
      <c r="I47" s="2">
        <v>57</v>
      </c>
      <c r="J47" s="2">
        <f t="shared" si="34"/>
        <v>0.50862068965517238</v>
      </c>
      <c r="L47" s="1"/>
      <c r="M47" s="2">
        <v>164</v>
      </c>
      <c r="N47" s="2">
        <v>152</v>
      </c>
      <c r="O47" s="2">
        <f t="shared" si="35"/>
        <v>0.51898734177215189</v>
      </c>
    </row>
    <row r="48" spans="2:21" x14ac:dyDescent="0.25">
      <c r="B48" s="1"/>
      <c r="C48" s="2">
        <v>36</v>
      </c>
      <c r="D48" s="2">
        <v>13</v>
      </c>
      <c r="E48" s="2">
        <f t="shared" si="33"/>
        <v>0.73469387755102045</v>
      </c>
      <c r="G48" s="1"/>
      <c r="H48" s="2">
        <v>69</v>
      </c>
      <c r="I48" s="2">
        <v>42</v>
      </c>
      <c r="J48" s="2">
        <f t="shared" si="34"/>
        <v>0.6216216216216216</v>
      </c>
      <c r="L48" s="1"/>
      <c r="M48" s="2">
        <v>176</v>
      </c>
      <c r="N48" s="2">
        <v>146</v>
      </c>
      <c r="O48" s="2">
        <f t="shared" si="35"/>
        <v>0.54658385093167705</v>
      </c>
    </row>
    <row r="49" spans="2:15" x14ac:dyDescent="0.25">
      <c r="B49" s="1"/>
      <c r="C49" s="2">
        <v>21</v>
      </c>
      <c r="D49" s="2">
        <v>12</v>
      </c>
      <c r="E49" s="2">
        <f t="shared" si="33"/>
        <v>0.63636363636363635</v>
      </c>
      <c r="G49" s="1"/>
      <c r="H49" s="2">
        <v>66</v>
      </c>
      <c r="I49" s="2">
        <v>34</v>
      </c>
      <c r="J49" s="2">
        <f t="shared" si="34"/>
        <v>0.66</v>
      </c>
      <c r="L49" s="1"/>
      <c r="M49" s="2">
        <v>172</v>
      </c>
      <c r="N49" s="2">
        <v>137</v>
      </c>
      <c r="O49" s="2">
        <f t="shared" si="35"/>
        <v>0.55663430420711979</v>
      </c>
    </row>
    <row r="50" spans="2:15" x14ac:dyDescent="0.25">
      <c r="B50" s="1"/>
      <c r="C50" s="2">
        <v>26</v>
      </c>
      <c r="D50" s="2">
        <v>15</v>
      </c>
      <c r="E50" s="2">
        <f>C50/(C50+D50)</f>
        <v>0.63414634146341464</v>
      </c>
      <c r="G50" s="1"/>
      <c r="H50" s="2">
        <v>77</v>
      </c>
      <c r="I50" s="2">
        <v>44</v>
      </c>
      <c r="J50" s="2">
        <f>H50/(H50+I50)</f>
        <v>0.63636363636363635</v>
      </c>
      <c r="L50" s="1"/>
      <c r="M50" s="2">
        <v>163</v>
      </c>
      <c r="N50" s="2">
        <v>132</v>
      </c>
      <c r="O50" s="2">
        <f>M50/(M50+N50)</f>
        <v>0.55254237288135588</v>
      </c>
    </row>
    <row r="51" spans="2:15" x14ac:dyDescent="0.25">
      <c r="B51" s="1"/>
      <c r="C51" s="2">
        <v>31</v>
      </c>
      <c r="D51" s="2">
        <v>21</v>
      </c>
      <c r="E51" s="2">
        <f t="shared" ref="E51:E55" si="36">C51/(C51+D51)</f>
        <v>0.59615384615384615</v>
      </c>
      <c r="G51" s="1"/>
      <c r="H51" s="2">
        <v>65</v>
      </c>
      <c r="I51" s="2">
        <v>47</v>
      </c>
      <c r="J51" s="2">
        <f t="shared" ref="J51:J55" si="37">H51/(H51+I51)</f>
        <v>0.5803571428571429</v>
      </c>
      <c r="L51" s="1"/>
      <c r="M51" s="2">
        <v>153</v>
      </c>
      <c r="N51" s="2">
        <v>146</v>
      </c>
      <c r="O51" s="2">
        <f t="shared" ref="O51:O55" si="38">M51/(M51+N51)</f>
        <v>0.51170568561872909</v>
      </c>
    </row>
    <row r="52" spans="2:15" x14ac:dyDescent="0.25">
      <c r="B52" s="1"/>
      <c r="C52" s="2">
        <v>21</v>
      </c>
      <c r="D52" s="2">
        <v>11</v>
      </c>
      <c r="E52" s="2">
        <f t="shared" si="36"/>
        <v>0.65625</v>
      </c>
      <c r="G52" s="1"/>
      <c r="H52" s="2">
        <v>51</v>
      </c>
      <c r="I52" s="2">
        <v>44</v>
      </c>
      <c r="J52" s="2">
        <f t="shared" si="37"/>
        <v>0.5368421052631579</v>
      </c>
      <c r="K52" s="1"/>
      <c r="L52" s="1"/>
      <c r="M52" s="2">
        <v>154</v>
      </c>
      <c r="N52" s="2">
        <v>149</v>
      </c>
      <c r="O52" s="2">
        <f t="shared" si="38"/>
        <v>0.5082508250825083</v>
      </c>
    </row>
    <row r="53" spans="2:15" x14ac:dyDescent="0.25">
      <c r="B53" s="1"/>
      <c r="C53" s="2">
        <v>21</v>
      </c>
      <c r="D53" s="2">
        <v>19</v>
      </c>
      <c r="E53" s="2">
        <f t="shared" si="36"/>
        <v>0.52500000000000002</v>
      </c>
      <c r="G53" s="1"/>
      <c r="H53" s="2">
        <v>62</v>
      </c>
      <c r="I53" s="2">
        <v>54</v>
      </c>
      <c r="J53" s="2">
        <f t="shared" si="37"/>
        <v>0.53448275862068961</v>
      </c>
      <c r="K53" s="1"/>
      <c r="L53" s="1"/>
      <c r="M53" s="2">
        <v>170</v>
      </c>
      <c r="N53" s="2">
        <v>158</v>
      </c>
      <c r="O53" s="2">
        <f t="shared" si="38"/>
        <v>0.51829268292682928</v>
      </c>
    </row>
    <row r="54" spans="2:15" x14ac:dyDescent="0.25">
      <c r="B54" s="1"/>
      <c r="C54" s="2">
        <v>27</v>
      </c>
      <c r="D54" s="2">
        <v>19</v>
      </c>
      <c r="E54" s="2">
        <f t="shared" si="36"/>
        <v>0.58695652173913049</v>
      </c>
      <c r="G54" s="1"/>
      <c r="H54" s="2">
        <v>70</v>
      </c>
      <c r="I54" s="2">
        <v>51</v>
      </c>
      <c r="J54" s="2">
        <f t="shared" si="37"/>
        <v>0.57851239669421484</v>
      </c>
      <c r="K54" s="1"/>
      <c r="L54" s="1"/>
      <c r="M54" s="2">
        <v>163</v>
      </c>
      <c r="N54" s="2">
        <v>151</v>
      </c>
      <c r="O54" s="2">
        <f t="shared" si="38"/>
        <v>0.51910828025477707</v>
      </c>
    </row>
    <row r="55" spans="2:15" x14ac:dyDescent="0.25">
      <c r="B55" s="1"/>
      <c r="C55" s="2">
        <v>20</v>
      </c>
      <c r="D55" s="2">
        <v>14</v>
      </c>
      <c r="E55" s="2">
        <f t="shared" si="36"/>
        <v>0.58823529411764708</v>
      </c>
      <c r="G55" s="1"/>
      <c r="H55" s="2">
        <v>55</v>
      </c>
      <c r="I55" s="2">
        <v>45</v>
      </c>
      <c r="J55" s="2">
        <f t="shared" si="37"/>
        <v>0.55000000000000004</v>
      </c>
      <c r="K55" s="1"/>
      <c r="L55" s="1"/>
      <c r="M55" s="2">
        <v>148</v>
      </c>
      <c r="N55" s="2">
        <v>151</v>
      </c>
      <c r="O55" s="2">
        <f t="shared" si="38"/>
        <v>0.49498327759197325</v>
      </c>
    </row>
    <row r="56" spans="2:15" x14ac:dyDescent="0.25">
      <c r="B56" s="4" t="s">
        <v>0</v>
      </c>
      <c r="C56" s="6">
        <f>SUM(C35:C55)</f>
        <v>512</v>
      </c>
      <c r="D56" s="6">
        <f>SUM(D35:D55)</f>
        <v>344</v>
      </c>
      <c r="E56" s="1"/>
      <c r="G56" s="4" t="s">
        <v>0</v>
      </c>
      <c r="H56" s="4">
        <f>SUM(H35:H55)</f>
        <v>1330</v>
      </c>
      <c r="I56" s="5">
        <f>SUM(I35:I55)</f>
        <v>1012</v>
      </c>
      <c r="J56" s="1"/>
      <c r="K56" s="1"/>
      <c r="L56" s="4" t="s">
        <v>0</v>
      </c>
      <c r="M56" s="4">
        <f>SUM(M35:M55)</f>
        <v>3411</v>
      </c>
      <c r="N56" s="4">
        <f>SUM(N35:N55)</f>
        <v>3036</v>
      </c>
    </row>
    <row r="57" spans="2:15" x14ac:dyDescent="0.25">
      <c r="B57" s="4" t="s">
        <v>3</v>
      </c>
      <c r="C57" s="4">
        <f>(C56)/(C56+D56)</f>
        <v>0.59813084112149528</v>
      </c>
      <c r="D57" s="1"/>
      <c r="E57" s="1"/>
      <c r="G57" s="4" t="s">
        <v>3</v>
      </c>
      <c r="H57" s="4">
        <f>(H56)/(H56+I56)</f>
        <v>0.56789069171648165</v>
      </c>
      <c r="I57" s="1"/>
      <c r="J57" s="1"/>
      <c r="K57" s="1"/>
      <c r="L57" s="4" t="s">
        <v>3</v>
      </c>
      <c r="M57" s="4">
        <f>(M56)/(M56+N56)</f>
        <v>0.52908329455560721</v>
      </c>
      <c r="N5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Ries</dc:creator>
  <cp:lastModifiedBy>Michael Ries</cp:lastModifiedBy>
  <dcterms:created xsi:type="dcterms:W3CDTF">2019-04-26T03:53:14Z</dcterms:created>
  <dcterms:modified xsi:type="dcterms:W3CDTF">2019-06-14T19:49:55Z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bee86235-d42b-4fb4-845c-40d5ab75857d</vt:lpwstr>
  </property>
</Properties>
</file>