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780" activeTab="2"/>
  </bookViews>
  <sheets>
    <sheet name="time series data set (2)" sheetId="1" r:id="rId1"/>
    <sheet name="MA&amp;LSM-AUS" sheetId="4" r:id="rId2"/>
    <sheet name="MA&amp;LSM-CZE" sheetId="5" r:id="rId3"/>
    <sheet name="MA" sheetId="2" r:id="rId4"/>
    <sheet name="LSM_SRA" sheetId="3" r:id="rId5"/>
  </sheets>
  <definedNames>
    <definedName name="_xlnm._FilterDatabase" localSheetId="0" hidden="1">'time series data set (2)'!$A$1:$G$1037</definedName>
  </definedNames>
  <calcPr calcId="162913"/>
</workbook>
</file>

<file path=xl/calcChain.xml><?xml version="1.0" encoding="utf-8"?>
<calcChain xmlns="http://schemas.openxmlformats.org/spreadsheetml/2006/main">
  <c r="D7" i="5" l="1"/>
  <c r="F31" i="5" l="1"/>
  <c r="F32" i="5"/>
  <c r="F33" i="5"/>
  <c r="F34" i="5"/>
  <c r="F35" i="5"/>
  <c r="F3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H3" i="5"/>
  <c r="H1" i="5"/>
  <c r="H49" i="4"/>
  <c r="H50" i="4"/>
  <c r="H51" i="4"/>
  <c r="H52" i="4"/>
  <c r="H53" i="4"/>
  <c r="H54" i="4"/>
  <c r="H5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5" i="4"/>
  <c r="G2" i="3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5" i="4"/>
  <c r="E2" i="3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5" i="4"/>
  <c r="J3" i="4"/>
  <c r="J1" i="4"/>
  <c r="N6" i="3"/>
  <c r="N8" i="3"/>
  <c r="D45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D46" i="3"/>
  <c r="D47" i="3"/>
  <c r="D48" i="3"/>
  <c r="D49" i="3"/>
  <c r="D50" i="3"/>
  <c r="D51" i="3"/>
  <c r="D52" i="3"/>
  <c r="D7" i="4"/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8" i="4"/>
  <c r="E9" i="4" s="1"/>
  <c r="D9" i="4"/>
  <c r="E11" i="4" s="1"/>
  <c r="D10" i="4"/>
  <c r="E12" i="4" s="1"/>
  <c r="D11" i="4"/>
  <c r="E13" i="4" s="1"/>
  <c r="D12" i="4"/>
  <c r="D13" i="4"/>
  <c r="E14" i="4" s="1"/>
  <c r="D14" i="4"/>
  <c r="E16" i="4" s="1"/>
  <c r="D15" i="4"/>
  <c r="D16" i="4"/>
  <c r="E17" i="4" s="1"/>
  <c r="D17" i="4"/>
  <c r="E19" i="4" s="1"/>
  <c r="D18" i="4"/>
  <c r="E20" i="4" s="1"/>
  <c r="D19" i="4"/>
  <c r="E21" i="4" s="1"/>
  <c r="D20" i="4"/>
  <c r="D21" i="4"/>
  <c r="E22" i="4" s="1"/>
  <c r="D22" i="4"/>
  <c r="E24" i="4" s="1"/>
  <c r="D23" i="4"/>
  <c r="D24" i="4"/>
  <c r="E25" i="4" s="1"/>
  <c r="D25" i="4"/>
  <c r="E27" i="4" s="1"/>
  <c r="D26" i="4"/>
  <c r="E28" i="4" s="1"/>
  <c r="D27" i="4"/>
  <c r="E29" i="4" s="1"/>
  <c r="D28" i="4"/>
  <c r="D29" i="4"/>
  <c r="E30" i="4" s="1"/>
  <c r="D30" i="4"/>
  <c r="E32" i="4" s="1"/>
  <c r="D31" i="4"/>
  <c r="D32" i="4"/>
  <c r="E33" i="4" s="1"/>
  <c r="D33" i="4"/>
  <c r="E35" i="4" s="1"/>
  <c r="D34" i="4"/>
  <c r="E36" i="4" s="1"/>
  <c r="D35" i="4"/>
  <c r="E37" i="4" s="1"/>
  <c r="D36" i="4"/>
  <c r="D37" i="4"/>
  <c r="E38" i="4" s="1"/>
  <c r="D38" i="4"/>
  <c r="E40" i="4" s="1"/>
  <c r="D39" i="4"/>
  <c r="D40" i="4"/>
  <c r="E42" i="4" s="1"/>
  <c r="D41" i="4"/>
  <c r="E43" i="4" s="1"/>
  <c r="D42" i="4"/>
  <c r="E44" i="4" s="1"/>
  <c r="D43" i="4"/>
  <c r="E45" i="4" s="1"/>
  <c r="D44" i="4"/>
  <c r="D46" i="4"/>
  <c r="E48" i="4" s="1"/>
  <c r="D47" i="4"/>
  <c r="D48" i="4"/>
  <c r="E41" i="4" l="1"/>
  <c r="E47" i="4"/>
  <c r="E39" i="4"/>
  <c r="E31" i="4"/>
  <c r="E23" i="4"/>
  <c r="E15" i="4"/>
  <c r="E46" i="4"/>
  <c r="E34" i="4"/>
  <c r="E26" i="4"/>
  <c r="E18" i="4"/>
  <c r="E10" i="4"/>
  <c r="G45" i="2"/>
  <c r="F45" i="2"/>
  <c r="D45" i="2"/>
  <c r="F44" i="2"/>
  <c r="D44" i="2"/>
  <c r="G43" i="2"/>
  <c r="F43" i="2"/>
  <c r="D43" i="2"/>
  <c r="E45" i="2" s="1"/>
  <c r="G42" i="2"/>
  <c r="F42" i="2"/>
  <c r="D42" i="2"/>
  <c r="G41" i="2"/>
  <c r="F41" i="2"/>
  <c r="G44" i="2" s="1"/>
  <c r="D41" i="2"/>
  <c r="E43" i="2" s="1"/>
  <c r="G40" i="2"/>
  <c r="F40" i="2"/>
  <c r="D40" i="2"/>
  <c r="G39" i="2"/>
  <c r="F39" i="2"/>
  <c r="D39" i="2"/>
  <c r="E41" i="2" s="1"/>
  <c r="G38" i="2"/>
  <c r="F38" i="2"/>
  <c r="D38" i="2"/>
  <c r="G37" i="2"/>
  <c r="F37" i="2"/>
  <c r="D37" i="2"/>
  <c r="E39" i="2" s="1"/>
  <c r="G36" i="2"/>
  <c r="F36" i="2"/>
  <c r="D36" i="2"/>
  <c r="G35" i="2"/>
  <c r="F35" i="2"/>
  <c r="D35" i="2"/>
  <c r="E37" i="2" s="1"/>
  <c r="G34" i="2"/>
  <c r="F34" i="2"/>
  <c r="D34" i="2"/>
  <c r="G33" i="2"/>
  <c r="F33" i="2"/>
  <c r="D33" i="2"/>
  <c r="E35" i="2" s="1"/>
  <c r="G32" i="2"/>
  <c r="F32" i="2"/>
  <c r="D32" i="2"/>
  <c r="G31" i="2"/>
  <c r="F31" i="2"/>
  <c r="D31" i="2"/>
  <c r="E33" i="2" s="1"/>
  <c r="G30" i="2"/>
  <c r="F30" i="2"/>
  <c r="D30" i="2"/>
  <c r="G29" i="2"/>
  <c r="F29" i="2"/>
  <c r="D29" i="2"/>
  <c r="E31" i="2" s="1"/>
  <c r="G28" i="2"/>
  <c r="F28" i="2"/>
  <c r="D28" i="2"/>
  <c r="G27" i="2"/>
  <c r="F27" i="2"/>
  <c r="D27" i="2"/>
  <c r="E29" i="2" s="1"/>
  <c r="G26" i="2"/>
  <c r="F26" i="2"/>
  <c r="D26" i="2"/>
  <c r="G25" i="2"/>
  <c r="F25" i="2"/>
  <c r="D25" i="2"/>
  <c r="E27" i="2" s="1"/>
  <c r="G24" i="2"/>
  <c r="F24" i="2"/>
  <c r="D24" i="2"/>
  <c r="G23" i="2"/>
  <c r="F23" i="2"/>
  <c r="D23" i="2"/>
  <c r="E25" i="2" s="1"/>
  <c r="G22" i="2"/>
  <c r="F22" i="2"/>
  <c r="D22" i="2"/>
  <c r="G21" i="2"/>
  <c r="F21" i="2"/>
  <c r="D21" i="2"/>
  <c r="E23" i="2" s="1"/>
  <c r="G20" i="2"/>
  <c r="F20" i="2"/>
  <c r="D20" i="2"/>
  <c r="G19" i="2"/>
  <c r="F19" i="2"/>
  <c r="D19" i="2"/>
  <c r="E21" i="2" s="1"/>
  <c r="G18" i="2"/>
  <c r="F18" i="2"/>
  <c r="D18" i="2"/>
  <c r="G17" i="2"/>
  <c r="F17" i="2"/>
  <c r="D17" i="2"/>
  <c r="E19" i="2" s="1"/>
  <c r="G16" i="2"/>
  <c r="F16" i="2"/>
  <c r="D16" i="2"/>
  <c r="G15" i="2"/>
  <c r="F15" i="2"/>
  <c r="D15" i="2"/>
  <c r="E17" i="2" s="1"/>
  <c r="G14" i="2"/>
  <c r="F14" i="2"/>
  <c r="D14" i="2"/>
  <c r="G13" i="2"/>
  <c r="F13" i="2"/>
  <c r="D13" i="2"/>
  <c r="E15" i="2" s="1"/>
  <c r="G12" i="2"/>
  <c r="F12" i="2"/>
  <c r="D12" i="2"/>
  <c r="G11" i="2"/>
  <c r="F11" i="2"/>
  <c r="D11" i="2"/>
  <c r="E13" i="2" s="1"/>
  <c r="F10" i="2"/>
  <c r="D10" i="2"/>
  <c r="F9" i="2"/>
  <c r="D9" i="2"/>
  <c r="E11" i="2" s="1"/>
  <c r="F8" i="2"/>
  <c r="D8" i="2"/>
  <c r="F7" i="2"/>
  <c r="G8" i="2" s="1"/>
  <c r="D7" i="2"/>
  <c r="E7" i="2" s="1"/>
  <c r="F6" i="2"/>
  <c r="D6" i="2"/>
  <c r="F5" i="2"/>
  <c r="D5" i="2"/>
  <c r="D4" i="2"/>
  <c r="E6" i="2" s="1"/>
  <c r="G9" i="2" l="1"/>
  <c r="E10" i="2"/>
  <c r="E14" i="2"/>
  <c r="E20" i="2"/>
  <c r="E24" i="2"/>
  <c r="E28" i="2"/>
  <c r="E36" i="2"/>
  <c r="E42" i="2"/>
  <c r="E8" i="2"/>
  <c r="E12" i="2"/>
  <c r="E16" i="2"/>
  <c r="E18" i="2"/>
  <c r="E22" i="2"/>
  <c r="E26" i="2"/>
  <c r="E30" i="2"/>
  <c r="E32" i="2"/>
  <c r="E34" i="2"/>
  <c r="E38" i="2"/>
  <c r="E40" i="2"/>
  <c r="E44" i="2"/>
  <c r="D8" i="3"/>
  <c r="E8" i="3" s="1"/>
  <c r="F8" i="3" s="1"/>
  <c r="G8" i="3" s="1"/>
  <c r="D10" i="3"/>
  <c r="E10" i="3" s="1"/>
  <c r="F10" i="3" s="1"/>
  <c r="G10" i="3" s="1"/>
  <c r="D12" i="3"/>
  <c r="E12" i="3" s="1"/>
  <c r="F12" i="3" s="1"/>
  <c r="G12" i="3" s="1"/>
  <c r="D14" i="3"/>
  <c r="E14" i="3" s="1"/>
  <c r="F14" i="3" s="1"/>
  <c r="G14" i="3" s="1"/>
  <c r="D16" i="3"/>
  <c r="E16" i="3" s="1"/>
  <c r="F16" i="3" s="1"/>
  <c r="G16" i="3" s="1"/>
  <c r="D18" i="3"/>
  <c r="E18" i="3" s="1"/>
  <c r="F18" i="3" s="1"/>
  <c r="G18" i="3" s="1"/>
  <c r="D20" i="3"/>
  <c r="E20" i="3" s="1"/>
  <c r="F20" i="3" s="1"/>
  <c r="G20" i="3" s="1"/>
  <c r="D22" i="3"/>
  <c r="E22" i="3" s="1"/>
  <c r="F22" i="3" s="1"/>
  <c r="G22" i="3" s="1"/>
  <c r="D24" i="3"/>
  <c r="E24" i="3" s="1"/>
  <c r="F24" i="3" s="1"/>
  <c r="G24" i="3" s="1"/>
  <c r="D26" i="3"/>
  <c r="E26" i="3" s="1"/>
  <c r="F26" i="3" s="1"/>
  <c r="G26" i="3" s="1"/>
  <c r="D28" i="3"/>
  <c r="E28" i="3" s="1"/>
  <c r="F28" i="3" s="1"/>
  <c r="G28" i="3" s="1"/>
  <c r="D30" i="3"/>
  <c r="E30" i="3" s="1"/>
  <c r="F30" i="3" s="1"/>
  <c r="G30" i="3" s="1"/>
  <c r="D32" i="3"/>
  <c r="E32" i="3" s="1"/>
  <c r="F32" i="3" s="1"/>
  <c r="G32" i="3" s="1"/>
  <c r="D34" i="3"/>
  <c r="E34" i="3" s="1"/>
  <c r="F34" i="3" s="1"/>
  <c r="G34" i="3" s="1"/>
  <c r="D36" i="3"/>
  <c r="E36" i="3" s="1"/>
  <c r="F36" i="3" s="1"/>
  <c r="G36" i="3" s="1"/>
  <c r="D38" i="3"/>
  <c r="E38" i="3" s="1"/>
  <c r="F38" i="3" s="1"/>
  <c r="G38" i="3" s="1"/>
  <c r="D40" i="3"/>
  <c r="E40" i="3" s="1"/>
  <c r="F40" i="3" s="1"/>
  <c r="G40" i="3" s="1"/>
  <c r="D42" i="3"/>
  <c r="E42" i="3" s="1"/>
  <c r="F42" i="3" s="1"/>
  <c r="G42" i="3" s="1"/>
  <c r="D44" i="3"/>
  <c r="E44" i="3" s="1"/>
  <c r="F44" i="3" s="1"/>
  <c r="G44" i="3" s="1"/>
  <c r="G10" i="2"/>
  <c r="D3" i="3"/>
  <c r="E3" i="3" s="1"/>
  <c r="F3" i="3" s="1"/>
  <c r="G3" i="3" s="1"/>
  <c r="D5" i="3"/>
  <c r="E5" i="3" s="1"/>
  <c r="F5" i="3" s="1"/>
  <c r="G5" i="3" s="1"/>
  <c r="E9" i="2"/>
  <c r="D7" i="3"/>
  <c r="E7" i="3" s="1"/>
  <c r="F7" i="3" s="1"/>
  <c r="G7" i="3" s="1"/>
  <c r="D9" i="3"/>
  <c r="E9" i="3" s="1"/>
  <c r="F9" i="3" s="1"/>
  <c r="G9" i="3" s="1"/>
  <c r="D11" i="3"/>
  <c r="E11" i="3" s="1"/>
  <c r="F11" i="3" s="1"/>
  <c r="G11" i="3" s="1"/>
  <c r="D13" i="3"/>
  <c r="E13" i="3" s="1"/>
  <c r="F13" i="3" s="1"/>
  <c r="G13" i="3" s="1"/>
  <c r="D15" i="3"/>
  <c r="E15" i="3" s="1"/>
  <c r="F15" i="3" s="1"/>
  <c r="G15" i="3" s="1"/>
  <c r="D17" i="3"/>
  <c r="E17" i="3" s="1"/>
  <c r="F17" i="3" s="1"/>
  <c r="G17" i="3" s="1"/>
  <c r="D19" i="3"/>
  <c r="E19" i="3" s="1"/>
  <c r="F19" i="3" s="1"/>
  <c r="G19" i="3" s="1"/>
  <c r="D21" i="3"/>
  <c r="E21" i="3" s="1"/>
  <c r="F21" i="3" s="1"/>
  <c r="G21" i="3" s="1"/>
  <c r="D23" i="3"/>
  <c r="E23" i="3" s="1"/>
  <c r="F23" i="3" s="1"/>
  <c r="G23" i="3" s="1"/>
  <c r="D25" i="3"/>
  <c r="E25" i="3" s="1"/>
  <c r="F25" i="3" s="1"/>
  <c r="G25" i="3" s="1"/>
  <c r="D27" i="3"/>
  <c r="E27" i="3" s="1"/>
  <c r="F27" i="3" s="1"/>
  <c r="G27" i="3" s="1"/>
  <c r="D29" i="3"/>
  <c r="E29" i="3" s="1"/>
  <c r="F29" i="3" s="1"/>
  <c r="G29" i="3" s="1"/>
  <c r="D31" i="3"/>
  <c r="E31" i="3" s="1"/>
  <c r="F31" i="3" s="1"/>
  <c r="G31" i="3" s="1"/>
  <c r="D33" i="3"/>
  <c r="E33" i="3" s="1"/>
  <c r="F33" i="3" s="1"/>
  <c r="G33" i="3" s="1"/>
  <c r="D35" i="3"/>
  <c r="E35" i="3" s="1"/>
  <c r="F35" i="3" s="1"/>
  <c r="G35" i="3" s="1"/>
  <c r="D37" i="3"/>
  <c r="E37" i="3" s="1"/>
  <c r="F37" i="3" s="1"/>
  <c r="G37" i="3" s="1"/>
  <c r="D39" i="3"/>
  <c r="E39" i="3" s="1"/>
  <c r="F39" i="3" s="1"/>
  <c r="G39" i="3" s="1"/>
  <c r="D41" i="3"/>
  <c r="E41" i="3" s="1"/>
  <c r="F41" i="3" s="1"/>
  <c r="G41" i="3" s="1"/>
  <c r="D43" i="3"/>
  <c r="E43" i="3" s="1"/>
  <c r="F43" i="3" s="1"/>
  <c r="G43" i="3" s="1"/>
  <c r="D45" i="3"/>
  <c r="E45" i="3" s="1"/>
  <c r="F45" i="3" s="1"/>
  <c r="G45" i="3" s="1"/>
  <c r="D2" i="3"/>
  <c r="F2" i="3" s="1"/>
  <c r="D4" i="3"/>
  <c r="E4" i="3" s="1"/>
  <c r="F4" i="3" s="1"/>
  <c r="G4" i="3" s="1"/>
  <c r="D6" i="3"/>
  <c r="E6" i="3" s="1"/>
  <c r="F6" i="3" s="1"/>
  <c r="G6" i="3" s="1"/>
</calcChain>
</file>

<file path=xl/sharedStrings.xml><?xml version="1.0" encoding="utf-8"?>
<sst xmlns="http://schemas.openxmlformats.org/spreadsheetml/2006/main" count="1236" uniqueCount="100">
  <si>
    <t>LOCATION</t>
  </si>
  <si>
    <t>TIME</t>
  </si>
  <si>
    <t>PC_HEALTHXP</t>
  </si>
  <si>
    <t>PC_GDP</t>
  </si>
  <si>
    <t>USD_CAP</t>
  </si>
  <si>
    <t>FLAG_CODES</t>
  </si>
  <si>
    <t>TOTAL_SPEND</t>
  </si>
  <si>
    <t>AUS</t>
  </si>
  <si>
    <t>AUT</t>
  </si>
  <si>
    <t>B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</si>
  <si>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</si>
  <si>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</si>
  <si>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</si>
  <si>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</si>
  <si>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</si>
  <si>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</si>
  <si>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</si>
  <si>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</si>
  <si>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</si>
  <si>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</si>
  <si>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D</t>
  </si>
  <si>
    <t>IRL</t>
  </si>
  <si>
    <t>ITA</t>
  </si>
  <si>
    <t>P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</si>
  <si>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</si>
  <si>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</si>
  <si>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</si>
  <si>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</si>
  <si>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</si>
  <si>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</si>
  <si>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</si>
  <si>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</si>
  <si>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</si>
  <si>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</si>
  <si>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</si>
  <si>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</si>
  <si>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</si>
  <si>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</si>
  <si>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</si>
  <si>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</si>
  <si>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EST</t>
  </si>
  <si>
    <t>SVN</t>
  </si>
  <si>
    <t>ISR</t>
  </si>
  <si>
    <t>LVA</t>
  </si>
  <si>
    <t>LTU</t>
  </si>
  <si>
    <t>RUS</t>
  </si>
  <si>
    <t>Region</t>
  </si>
  <si>
    <t>Sells</t>
  </si>
  <si>
    <t>North</t>
  </si>
  <si>
    <t>South</t>
  </si>
  <si>
    <t>East</t>
  </si>
  <si>
    <t>West</t>
  </si>
  <si>
    <t>MA3</t>
  </si>
  <si>
    <t>MA3SE</t>
  </si>
  <si>
    <t>MA4</t>
  </si>
  <si>
    <t>MA4SE</t>
  </si>
  <si>
    <t>t</t>
  </si>
  <si>
    <t>TOTAL_SPEND (Y)</t>
  </si>
  <si>
    <t>Forcast Y'</t>
  </si>
  <si>
    <t>Error</t>
  </si>
  <si>
    <t>Abs Error</t>
  </si>
  <si>
    <t>Error %</t>
  </si>
  <si>
    <t>intercept</t>
  </si>
  <si>
    <t>a</t>
  </si>
  <si>
    <t>slope</t>
  </si>
  <si>
    <t>b</t>
  </si>
  <si>
    <t>Y=a+bX</t>
  </si>
  <si>
    <t>Y'=a+bt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</si>
  <si>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</si>
  <si>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</si>
  <si>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</si>
  <si>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</si>
  <si>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</si>
  <si>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</si>
  <si>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</si>
  <si>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</si>
  <si>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</si>
  <si>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</si>
  <si>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</si>
  <si>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</si>
  <si>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</si>
  <si>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</si>
  <si>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</si>
  <si>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</si>
  <si>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</si>
  <si>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</si>
  <si>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</si>
  <si>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</si>
  <si>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</si>
  <si>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</si>
  <si>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</si>
  <si>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</si>
  <si>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MA-4</t>
  </si>
  <si>
    <t>MA-4-SE</t>
  </si>
  <si>
    <t>MA-3</t>
  </si>
  <si>
    <t>MA-3-SE</t>
  </si>
  <si>
    <t>a =</t>
  </si>
  <si>
    <t xml:space="preserve">b = </t>
  </si>
  <si>
    <t>Location : CZE</t>
  </si>
  <si>
    <t>Location: 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</si>
</sst>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 applyAlignment="1"/>
    <xf numFmtId="0" fontId="0" fillId="0" borderId="5" xfId="0" applyFont="1" applyBorder="1" applyAlignment="1"/>
    <xf numFmtId="9" fontId="1" fillId="0" borderId="0" xfId="1" applyFont="1"/>
    <xf numFmtId="9" fontId="0" fillId="0" borderId="0" xfId="1" applyFont="1"/>
    <xf numFmtId="9" fontId="0" fillId="0" borderId="0" xfId="1" applyFont="1" applyAlignment="1"/>
    <xf numFmtId="0" fontId="0" fillId="0" borderId="3" xfId="0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0" fillId="0" borderId="4" xfId="0" applyFont="1" applyBorder="1" applyAlignment="1"/>
    <xf numFmtId="0" fontId="5" fillId="3" borderId="11" xfId="0" applyFont="1" applyFill="1" applyBorder="1"/>
    <xf numFmtId="9" fontId="5" fillId="3" borderId="12" xfId="1" applyFont="1" applyFill="1" applyBorder="1"/>
    <xf numFmtId="0" fontId="0" fillId="3" borderId="3" xfId="0" applyFont="1" applyFill="1" applyBorder="1" applyAlignment="1"/>
    <xf numFmtId="9" fontId="0" fillId="3" borderId="5" xfId="1" applyFont="1" applyFill="1" applyBorder="1" applyAlignment="1"/>
    <xf numFmtId="0" fontId="5" fillId="4" borderId="11" xfId="0" applyFont="1" applyFill="1" applyBorder="1" applyAlignment="1"/>
    <xf numFmtId="0" fontId="0" fillId="4" borderId="3" xfId="0" applyFont="1" applyFill="1" applyBorder="1" applyAlignment="1"/>
    <xf numFmtId="0" fontId="5" fillId="4" borderId="10" xfId="0" applyFont="1" applyFill="1" applyBorder="1" applyAlignment="1"/>
    <xf numFmtId="0" fontId="5" fillId="4" borderId="12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0" fillId="5" borderId="3" xfId="0" applyFont="1" applyFill="1" applyBorder="1" applyAlignment="1"/>
    <xf numFmtId="0" fontId="1" fillId="6" borderId="6" xfId="0" applyFont="1" applyFill="1" applyBorder="1"/>
    <xf numFmtId="0" fontId="1" fillId="6" borderId="7" xfId="0" applyFont="1" applyFill="1" applyBorder="1"/>
    <xf numFmtId="0" fontId="0" fillId="6" borderId="7" xfId="0" applyFont="1" applyFill="1" applyBorder="1" applyAlignment="1"/>
    <xf numFmtId="0" fontId="0" fillId="3" borderId="7" xfId="0" applyFont="1" applyFill="1" applyBorder="1" applyAlignment="1"/>
    <xf numFmtId="0" fontId="5" fillId="3" borderId="10" xfId="0" applyFont="1" applyFill="1" applyBorder="1"/>
    <xf numFmtId="0" fontId="0" fillId="3" borderId="4" xfId="0" applyFont="1" applyFill="1" applyBorder="1" applyAlignment="1"/>
    <xf numFmtId="9" fontId="0" fillId="3" borderId="8" xfId="1" applyFont="1" applyFill="1" applyBorder="1" applyAlignment="1"/>
    <xf numFmtId="0" fontId="0" fillId="6" borderId="6" xfId="0" applyFont="1" applyFill="1" applyBorder="1" applyAlignment="1"/>
    <xf numFmtId="0" fontId="0" fillId="6" borderId="8" xfId="0" applyFont="1" applyFill="1" applyBorder="1" applyAlignment="1"/>
    <xf numFmtId="0" fontId="0" fillId="0" borderId="9" xfId="0" applyFont="1" applyBorder="1" applyAlignment="1"/>
    <xf numFmtId="0" fontId="1" fillId="0" borderId="10" xfId="0" applyFont="1" applyBorder="1"/>
    <xf numFmtId="0" fontId="1" fillId="0" borderId="11" xfId="0" applyFont="1" applyBorder="1"/>
    <xf numFmtId="0" fontId="0" fillId="3" borderId="5" xfId="0" applyFont="1" applyFill="1" applyBorder="1" applyAlignment="1"/>
    <xf numFmtId="0" fontId="0" fillId="3" borderId="8" xfId="0" applyFont="1" applyFill="1" applyBorder="1" applyAlignment="1"/>
    <xf numFmtId="0" fontId="0" fillId="5" borderId="4" xfId="0" applyFont="1" applyFill="1" applyBorder="1"/>
    <xf numFmtId="0" fontId="1" fillId="5" borderId="5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0" fillId="4" borderId="10" xfId="0" applyFont="1" applyFill="1" applyBorder="1" applyAlignment="1"/>
    <xf numFmtId="0" fontId="0" fillId="4" borderId="12" xfId="0" applyFont="1" applyFill="1" applyBorder="1" applyAlignment="1"/>
    <xf numFmtId="0" fontId="0" fillId="5" borderId="5" xfId="0" applyFont="1" applyFill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 3</a:t>
            </a:r>
            <a:r>
              <a:rPr lang="en-IN" baseline="0"/>
              <a:t> years Interval</a:t>
            </a:r>
          </a:p>
          <a:p>
            <a:pPr>
              <a:defRPr/>
            </a:pP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'MA&amp;LSM-AUS'!$C$5:$C$48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D-4FA8-9A5E-C8A1DF124E25}"/>
            </c:ext>
          </c:extLst>
        </c:ser>
        <c:ser>
          <c:idx val="1"/>
          <c:order val="1"/>
          <c:tx>
            <c:v>Forecast</c:v>
          </c:tx>
          <c:val>
            <c:numRef>
              <c:f>'MA&amp;LSM-AUS'!$D$5:$D$48</c:f>
              <c:numCache>
                <c:formatCode>General</c:formatCode>
                <c:ptCount val="44"/>
                <c:pt idx="2">
                  <c:v>490.23</c:v>
                </c:pt>
                <c:pt idx="3">
                  <c:v>553.74333333333334</c:v>
                </c:pt>
                <c:pt idx="4">
                  <c:v>615.62666666666667</c:v>
                </c:pt>
                <c:pt idx="5">
                  <c:v>657.22333333333324</c:v>
                </c:pt>
                <c:pt idx="6">
                  <c:v>665.08333333333337</c:v>
                </c:pt>
                <c:pt idx="7">
                  <c:v>687.95333333333338</c:v>
                </c:pt>
                <c:pt idx="8">
                  <c:v>709.29999999999984</c:v>
                </c:pt>
                <c:pt idx="9">
                  <c:v>762.9</c:v>
                </c:pt>
                <c:pt idx="10">
                  <c:v>845.13666666666666</c:v>
                </c:pt>
                <c:pt idx="11">
                  <c:v>946.41</c:v>
                </c:pt>
                <c:pt idx="12">
                  <c:v>1046.9266666666665</c:v>
                </c:pt>
                <c:pt idx="13">
                  <c:v>1121.9266666666665</c:v>
                </c:pt>
                <c:pt idx="14">
                  <c:v>1221.8133333333333</c:v>
                </c:pt>
                <c:pt idx="15">
                  <c:v>1322.5166666666667</c:v>
                </c:pt>
                <c:pt idx="16">
                  <c:v>1429.47</c:v>
                </c:pt>
                <c:pt idx="17">
                  <c:v>1549.7866666666669</c:v>
                </c:pt>
                <c:pt idx="18">
                  <c:v>1692.7933333333333</c:v>
                </c:pt>
                <c:pt idx="19">
                  <c:v>1872.4800000000002</c:v>
                </c:pt>
                <c:pt idx="20">
                  <c:v>2084.3066666666668</c:v>
                </c:pt>
                <c:pt idx="21">
                  <c:v>2330.5466666666666</c:v>
                </c:pt>
                <c:pt idx="22">
                  <c:v>2617.3466666666664</c:v>
                </c:pt>
                <c:pt idx="23">
                  <c:v>2938.2166666666667</c:v>
                </c:pt>
                <c:pt idx="24">
                  <c:v>3263.936666666667</c:v>
                </c:pt>
                <c:pt idx="25">
                  <c:v>3606.123333333333</c:v>
                </c:pt>
                <c:pt idx="26">
                  <c:v>3946.8066666666668</c:v>
                </c:pt>
                <c:pt idx="27">
                  <c:v>4384.0066666666671</c:v>
                </c:pt>
                <c:pt idx="28">
                  <c:v>4907.5566666666664</c:v>
                </c:pt>
                <c:pt idx="29">
                  <c:v>5634.083333333333</c:v>
                </c:pt>
                <c:pt idx="30">
                  <c:v>6362.12</c:v>
                </c:pt>
                <c:pt idx="31">
                  <c:v>6966.1966666666667</c:v>
                </c:pt>
                <c:pt idx="32">
                  <c:v>7465.4000000000005</c:v>
                </c:pt>
                <c:pt idx="33">
                  <c:v>7989.1033333333335</c:v>
                </c:pt>
                <c:pt idx="34">
                  <c:v>8485.83</c:v>
                </c:pt>
                <c:pt idx="35">
                  <c:v>9010.7166666666672</c:v>
                </c:pt>
                <c:pt idx="36">
                  <c:v>9499.8666666666668</c:v>
                </c:pt>
                <c:pt idx="37">
                  <c:v>10173.11</c:v>
                </c:pt>
                <c:pt idx="38">
                  <c:v>10990.606666666667</c:v>
                </c:pt>
                <c:pt idx="39">
                  <c:v>11758.24</c:v>
                </c:pt>
                <c:pt idx="40">
                  <c:v>12470.586666666668</c:v>
                </c:pt>
                <c:pt idx="41">
                  <c:v>12882.753333333334</c:v>
                </c:pt>
                <c:pt idx="42">
                  <c:v>13576.456666666667</c:v>
                </c:pt>
                <c:pt idx="43">
                  <c:v>14075.586666666668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D-4FA8-9A5E-C8A1DF12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62815"/>
        <c:axId val="487950751"/>
      </c:lineChart>
      <c:catAx>
        <c:axId val="4879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87950751"/>
        <c:crosses val="autoZero"/>
        <c:auto val="1"/>
        <c:lblAlgn val="ctr"/>
        <c:lblOffset val="100"/>
        <c:noMultiLvlLbl val="0"/>
      </c:catAx>
      <c:valAx>
        <c:axId val="48795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962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Moving Average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MA!$C$2:$C$45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9-4C0D-94DE-E5DC96A9A4F1}"/>
            </c:ext>
          </c:extLst>
        </c:ser>
        <c:ser>
          <c:idx val="1"/>
          <c:order val="1"/>
          <c:tx>
            <c:v>Forecast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MA!$F$2:$F$45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530.83500000000004</c:v>
                </c:pt>
                <c:pt idx="4">
                  <c:v>580.49749999999995</c:v>
                </c:pt>
                <c:pt idx="5">
                  <c:v>626.28499999999997</c:v>
                </c:pt>
                <c:pt idx="6">
                  <c:v>661.97499999999991</c:v>
                </c:pt>
                <c:pt idx="7">
                  <c:v>681.15499999999997</c:v>
                </c:pt>
                <c:pt idx="8">
                  <c:v>696.54</c:v>
                </c:pt>
                <c:pt idx="9">
                  <c:v>741.23249999999985</c:v>
                </c:pt>
                <c:pt idx="10">
                  <c:v>816.19499999999994</c:v>
                </c:pt>
                <c:pt idx="11">
                  <c:v>890.38249999999994</c:v>
                </c:pt>
                <c:pt idx="12">
                  <c:v>994.45249999999999</c:v>
                </c:pt>
                <c:pt idx="13">
                  <c:v>1085.4649999999999</c:v>
                </c:pt>
                <c:pt idx="14">
                  <c:v>1172.8899999999999</c:v>
                </c:pt>
                <c:pt idx="15">
                  <c:v>1276.5324999999998</c:v>
                </c:pt>
                <c:pt idx="16">
                  <c:v>1372.3724999999999</c:v>
                </c:pt>
                <c:pt idx="17">
                  <c:v>1493.7849999999999</c:v>
                </c:pt>
                <c:pt idx="18">
                  <c:v>1629.7675000000002</c:v>
                </c:pt>
                <c:pt idx="19">
                  <c:v>1784.845</c:v>
                </c:pt>
                <c:pt idx="20">
                  <c:v>1984.9125000000001</c:v>
                </c:pt>
                <c:pt idx="21">
                  <c:v>2215.3375000000001</c:v>
                </c:pt>
                <c:pt idx="22">
                  <c:v>2478.2599999999998</c:v>
                </c:pt>
                <c:pt idx="23">
                  <c:v>2784.2149999999997</c:v>
                </c:pt>
                <c:pt idx="24">
                  <c:v>3100.06</c:v>
                </c:pt>
                <c:pt idx="25">
                  <c:v>3434.9425000000001</c:v>
                </c:pt>
                <c:pt idx="26">
                  <c:v>3781.3099999999995</c:v>
                </c:pt>
                <c:pt idx="27">
                  <c:v>4184.4025000000001</c:v>
                </c:pt>
                <c:pt idx="28">
                  <c:v>4667.6575000000003</c:v>
                </c:pt>
                <c:pt idx="29">
                  <c:v>5302.28</c:v>
                </c:pt>
                <c:pt idx="30">
                  <c:v>5995.8874999999998</c:v>
                </c:pt>
                <c:pt idx="31">
                  <c:v>6604.3</c:v>
                </c:pt>
                <c:pt idx="32">
                  <c:v>7220.6625000000004</c:v>
                </c:pt>
                <c:pt idx="33">
                  <c:v>7762.1525000000001</c:v>
                </c:pt>
                <c:pt idx="34">
                  <c:v>8197.0825000000004</c:v>
                </c:pt>
                <c:pt idx="35">
                  <c:v>8754.0524999999998</c:v>
                </c:pt>
                <c:pt idx="36">
                  <c:v>9288.0025000000005</c:v>
                </c:pt>
                <c:pt idx="37">
                  <c:v>9835.0874999999996</c:v>
                </c:pt>
                <c:pt idx="38">
                  <c:v>10632.635</c:v>
                </c:pt>
                <c:pt idx="39">
                  <c:v>11348.645</c:v>
                </c:pt>
                <c:pt idx="40">
                  <c:v>12063.127500000001</c:v>
                </c:pt>
                <c:pt idx="41">
                  <c:v>12664.8675</c:v>
                </c:pt>
                <c:pt idx="42">
                  <c:v>13288.032500000001</c:v>
                </c:pt>
                <c:pt idx="43">
                  <c:v>13801.137500000001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9-4C0D-94DE-E5DC96A9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84008"/>
        <c:axId val="1679053569"/>
      </c:lineChart>
      <c:catAx>
        <c:axId val="160798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9053569"/>
        <c:crosses val="autoZero"/>
        <c:auto val="1"/>
        <c:lblAlgn val="ctr"/>
        <c:lblOffset val="100"/>
        <c:noMultiLvlLbl val="1"/>
      </c:catAx>
      <c:valAx>
        <c:axId val="16790535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79840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TOTAL_SPEND (Y)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LSM_SRA!$B$2:$B$45</c:f>
              <c:numCache>
                <c:formatCode>General</c:formatCode>
                <c:ptCount val="44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</c:numCache>
            </c:numRef>
          </c:cat>
          <c:val>
            <c:numRef>
              <c:f>LSM_SRA!$C$2:$C$45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0-4B20-80AC-119F4A740097}"/>
            </c:ext>
          </c:extLst>
        </c:ser>
        <c:ser>
          <c:idx val="1"/>
          <c:order val="1"/>
          <c:tx>
            <c:v>Forcast Y'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LSM_SRA!$B$2:$B$45</c:f>
              <c:numCache>
                <c:formatCode>General</c:formatCode>
                <c:ptCount val="44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</c:numCache>
            </c:numRef>
          </c:cat>
          <c:val>
            <c:numRef>
              <c:f>LSM_SRA!$D$2:$D$45</c:f>
              <c:numCache>
                <c:formatCode>General</c:formatCode>
                <c:ptCount val="44"/>
                <c:pt idx="0">
                  <c:v>-2333.2028181818168</c:v>
                </c:pt>
                <c:pt idx="1">
                  <c:v>-2002.1003509513728</c:v>
                </c:pt>
                <c:pt idx="2">
                  <c:v>-1670.9978837209287</c:v>
                </c:pt>
                <c:pt idx="3">
                  <c:v>-1339.8954164904849</c:v>
                </c:pt>
                <c:pt idx="4">
                  <c:v>-1008.792949260041</c:v>
                </c:pt>
                <c:pt idx="5">
                  <c:v>-677.69048202959698</c:v>
                </c:pt>
                <c:pt idx="6">
                  <c:v>-346.58801479915292</c:v>
                </c:pt>
                <c:pt idx="7">
                  <c:v>-15.48554756870908</c:v>
                </c:pt>
                <c:pt idx="8">
                  <c:v>315.61691966173476</c:v>
                </c:pt>
                <c:pt idx="9">
                  <c:v>646.71938689217859</c:v>
                </c:pt>
                <c:pt idx="10">
                  <c:v>977.82185412262288</c:v>
                </c:pt>
                <c:pt idx="11">
                  <c:v>1308.9243213530667</c:v>
                </c:pt>
                <c:pt idx="12">
                  <c:v>1640.026788583511</c:v>
                </c:pt>
                <c:pt idx="13">
                  <c:v>1971.1292558139548</c:v>
                </c:pt>
                <c:pt idx="14">
                  <c:v>2302.2317230443987</c:v>
                </c:pt>
                <c:pt idx="15">
                  <c:v>2633.3341902748425</c:v>
                </c:pt>
                <c:pt idx="16">
                  <c:v>2964.4366575052863</c:v>
                </c:pt>
                <c:pt idx="17">
                  <c:v>3295.5391247357302</c:v>
                </c:pt>
                <c:pt idx="18">
                  <c:v>3626.641591966174</c:v>
                </c:pt>
                <c:pt idx="19">
                  <c:v>3957.7440591966179</c:v>
                </c:pt>
                <c:pt idx="20">
                  <c:v>4288.8465264270626</c:v>
                </c:pt>
                <c:pt idx="21">
                  <c:v>4619.9489936575064</c:v>
                </c:pt>
                <c:pt idx="22">
                  <c:v>4951.0514608879503</c:v>
                </c:pt>
                <c:pt idx="23">
                  <c:v>5282.1539281183941</c:v>
                </c:pt>
                <c:pt idx="24">
                  <c:v>5613.2563953488379</c:v>
                </c:pt>
                <c:pt idx="25">
                  <c:v>5944.3588625792827</c:v>
                </c:pt>
                <c:pt idx="26">
                  <c:v>6275.4613298097256</c:v>
                </c:pt>
                <c:pt idx="27">
                  <c:v>6606.5637970401704</c:v>
                </c:pt>
                <c:pt idx="28">
                  <c:v>6937.6662642706133</c:v>
                </c:pt>
                <c:pt idx="29">
                  <c:v>7268.768731501058</c:v>
                </c:pt>
                <c:pt idx="30">
                  <c:v>7599.871198731501</c:v>
                </c:pt>
                <c:pt idx="31">
                  <c:v>7930.9736659619457</c:v>
                </c:pt>
                <c:pt idx="32">
                  <c:v>8262.0761331923895</c:v>
                </c:pt>
                <c:pt idx="33">
                  <c:v>8593.1786004228343</c:v>
                </c:pt>
                <c:pt idx="34">
                  <c:v>8924.281067653279</c:v>
                </c:pt>
                <c:pt idx="35">
                  <c:v>9255.3835348837201</c:v>
                </c:pt>
                <c:pt idx="36">
                  <c:v>9586.4860021141649</c:v>
                </c:pt>
                <c:pt idx="37">
                  <c:v>9917.5884693446096</c:v>
                </c:pt>
                <c:pt idx="38">
                  <c:v>10248.690936575054</c:v>
                </c:pt>
                <c:pt idx="39">
                  <c:v>10579.793403805495</c:v>
                </c:pt>
                <c:pt idx="40">
                  <c:v>10910.89587103594</c:v>
                </c:pt>
                <c:pt idx="41">
                  <c:v>11241.998338266385</c:v>
                </c:pt>
                <c:pt idx="42">
                  <c:v>11573.10080549683</c:v>
                </c:pt>
                <c:pt idx="43">
                  <c:v>11904.203272727274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0-4B20-80AC-119F4A74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30320"/>
        <c:axId val="1687735155"/>
      </c:lineChart>
      <c:catAx>
        <c:axId val="46123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7735155"/>
        <c:crosses val="autoZero"/>
        <c:auto val="1"/>
        <c:lblAlgn val="ctr"/>
        <c:lblOffset val="100"/>
        <c:noMultiLvlLbl val="1"/>
      </c:catAx>
      <c:valAx>
        <c:axId val="1687735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23032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TOTAL_SPEND (Y)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LSM_SRA!$B$2:$B$52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LSM_SRA!$C$2:$C$52</c:f>
              <c:numCache>
                <c:formatCode>General</c:formatCode>
                <c:ptCount val="51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B-417F-A6CB-9144CE70DBCE}"/>
            </c:ext>
          </c:extLst>
        </c:ser>
        <c:ser>
          <c:idx val="1"/>
          <c:order val="1"/>
          <c:tx>
            <c:v>Forcast Y'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LSM_SRA!$B$2:$B$52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LSM_SRA!$D$2:$D$52</c:f>
              <c:numCache>
                <c:formatCode>General</c:formatCode>
                <c:ptCount val="51"/>
                <c:pt idx="0">
                  <c:v>-2333.2028181818168</c:v>
                </c:pt>
                <c:pt idx="1">
                  <c:v>-2002.1003509513728</c:v>
                </c:pt>
                <c:pt idx="2">
                  <c:v>-1670.9978837209287</c:v>
                </c:pt>
                <c:pt idx="3">
                  <c:v>-1339.8954164904849</c:v>
                </c:pt>
                <c:pt idx="4">
                  <c:v>-1008.792949260041</c:v>
                </c:pt>
                <c:pt idx="5">
                  <c:v>-677.69048202959698</c:v>
                </c:pt>
                <c:pt idx="6">
                  <c:v>-346.58801479915292</c:v>
                </c:pt>
                <c:pt idx="7">
                  <c:v>-15.48554756870908</c:v>
                </c:pt>
                <c:pt idx="8">
                  <c:v>315.61691966173476</c:v>
                </c:pt>
                <c:pt idx="9">
                  <c:v>646.71938689217859</c:v>
                </c:pt>
                <c:pt idx="10">
                  <c:v>977.82185412262288</c:v>
                </c:pt>
                <c:pt idx="11">
                  <c:v>1308.9243213530667</c:v>
                </c:pt>
                <c:pt idx="12">
                  <c:v>1640.026788583511</c:v>
                </c:pt>
                <c:pt idx="13">
                  <c:v>1971.1292558139548</c:v>
                </c:pt>
                <c:pt idx="14">
                  <c:v>2302.2317230443987</c:v>
                </c:pt>
                <c:pt idx="15">
                  <c:v>2633.3341902748425</c:v>
                </c:pt>
                <c:pt idx="16">
                  <c:v>2964.4366575052863</c:v>
                </c:pt>
                <c:pt idx="17">
                  <c:v>3295.5391247357302</c:v>
                </c:pt>
                <c:pt idx="18">
                  <c:v>3626.641591966174</c:v>
                </c:pt>
                <c:pt idx="19">
                  <c:v>3957.7440591966179</c:v>
                </c:pt>
                <c:pt idx="20">
                  <c:v>4288.8465264270626</c:v>
                </c:pt>
                <c:pt idx="21">
                  <c:v>4619.9489936575064</c:v>
                </c:pt>
                <c:pt idx="22">
                  <c:v>4951.0514608879503</c:v>
                </c:pt>
                <c:pt idx="23">
                  <c:v>5282.1539281183941</c:v>
                </c:pt>
                <c:pt idx="24">
                  <c:v>5613.2563953488379</c:v>
                </c:pt>
                <c:pt idx="25">
                  <c:v>5944.3588625792827</c:v>
                </c:pt>
                <c:pt idx="26">
                  <c:v>6275.4613298097256</c:v>
                </c:pt>
                <c:pt idx="27">
                  <c:v>6606.5637970401704</c:v>
                </c:pt>
                <c:pt idx="28">
                  <c:v>6937.6662642706133</c:v>
                </c:pt>
                <c:pt idx="29">
                  <c:v>7268.768731501058</c:v>
                </c:pt>
                <c:pt idx="30">
                  <c:v>7599.871198731501</c:v>
                </c:pt>
                <c:pt idx="31">
                  <c:v>7930.9736659619457</c:v>
                </c:pt>
                <c:pt idx="32">
                  <c:v>8262.0761331923895</c:v>
                </c:pt>
                <c:pt idx="33">
                  <c:v>8593.1786004228343</c:v>
                </c:pt>
                <c:pt idx="34">
                  <c:v>8924.281067653279</c:v>
                </c:pt>
                <c:pt idx="35">
                  <c:v>9255.3835348837201</c:v>
                </c:pt>
                <c:pt idx="36">
                  <c:v>9586.4860021141649</c:v>
                </c:pt>
                <c:pt idx="37">
                  <c:v>9917.5884693446096</c:v>
                </c:pt>
                <c:pt idx="38">
                  <c:v>10248.690936575054</c:v>
                </c:pt>
                <c:pt idx="39">
                  <c:v>10579.793403805495</c:v>
                </c:pt>
                <c:pt idx="40">
                  <c:v>10910.89587103594</c:v>
                </c:pt>
                <c:pt idx="41">
                  <c:v>11241.998338266385</c:v>
                </c:pt>
                <c:pt idx="42">
                  <c:v>11573.10080549683</c:v>
                </c:pt>
                <c:pt idx="43">
                  <c:v>11904.203272727274</c:v>
                </c:pt>
                <c:pt idx="44">
                  <c:v>12235.305739957716</c:v>
                </c:pt>
                <c:pt idx="45">
                  <c:v>12566.40820718816</c:v>
                </c:pt>
                <c:pt idx="46">
                  <c:v>12897.510674418605</c:v>
                </c:pt>
                <c:pt idx="47">
                  <c:v>13228.61314164905</c:v>
                </c:pt>
                <c:pt idx="48">
                  <c:v>13559.715608879495</c:v>
                </c:pt>
                <c:pt idx="49">
                  <c:v>13890.818076109936</c:v>
                </c:pt>
                <c:pt idx="50">
                  <c:v>14221.92054334038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B-417F-A6CB-9144CE70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073102"/>
        <c:axId val="692724084"/>
      </c:lineChart>
      <c:catAx>
        <c:axId val="201707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2724084"/>
        <c:crosses val="autoZero"/>
        <c:auto val="1"/>
        <c:lblAlgn val="ctr"/>
        <c:lblOffset val="100"/>
        <c:noMultiLvlLbl val="1"/>
      </c:catAx>
      <c:valAx>
        <c:axId val="692724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70731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 4 years Interval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'MA&amp;LSM-AUS'!$C$5:$C$48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6-46E5-8D9A-9942A78B0FE8}"/>
            </c:ext>
          </c:extLst>
        </c:ser>
        <c:ser>
          <c:idx val="1"/>
          <c:order val="1"/>
          <c:tx>
            <c:v>Forecast</c:v>
          </c:tx>
          <c:val>
            <c:numRef>
              <c:f>'MA&amp;LSM-AUS'!$F$5:$F$48</c:f>
              <c:numCache>
                <c:formatCode>General</c:formatCode>
                <c:ptCount val="44"/>
                <c:pt idx="3">
                  <c:v>530.83500000000004</c:v>
                </c:pt>
                <c:pt idx="4">
                  <c:v>580.49749999999995</c:v>
                </c:pt>
                <c:pt idx="5">
                  <c:v>626.28499999999997</c:v>
                </c:pt>
                <c:pt idx="6">
                  <c:v>661.97499999999991</c:v>
                </c:pt>
                <c:pt idx="7">
                  <c:v>681.15499999999997</c:v>
                </c:pt>
                <c:pt idx="8">
                  <c:v>696.54</c:v>
                </c:pt>
                <c:pt idx="9">
                  <c:v>741.23249999999985</c:v>
                </c:pt>
                <c:pt idx="10">
                  <c:v>816.19499999999994</c:v>
                </c:pt>
                <c:pt idx="11">
                  <c:v>890.38249999999994</c:v>
                </c:pt>
                <c:pt idx="12">
                  <c:v>994.45249999999999</c:v>
                </c:pt>
                <c:pt idx="13">
                  <c:v>1085.4649999999999</c:v>
                </c:pt>
                <c:pt idx="14">
                  <c:v>1172.8899999999999</c:v>
                </c:pt>
                <c:pt idx="15">
                  <c:v>1276.5324999999998</c:v>
                </c:pt>
                <c:pt idx="16">
                  <c:v>1372.3724999999999</c:v>
                </c:pt>
                <c:pt idx="17">
                  <c:v>1493.7849999999999</c:v>
                </c:pt>
                <c:pt idx="18">
                  <c:v>1629.7675000000002</c:v>
                </c:pt>
                <c:pt idx="19">
                  <c:v>1784.845</c:v>
                </c:pt>
                <c:pt idx="20">
                  <c:v>1984.9125000000001</c:v>
                </c:pt>
                <c:pt idx="21">
                  <c:v>2215.3375000000001</c:v>
                </c:pt>
                <c:pt idx="22">
                  <c:v>2478.2599999999998</c:v>
                </c:pt>
                <c:pt idx="23">
                  <c:v>2784.2149999999997</c:v>
                </c:pt>
                <c:pt idx="24">
                  <c:v>3100.06</c:v>
                </c:pt>
                <c:pt idx="25">
                  <c:v>3434.9425000000001</c:v>
                </c:pt>
                <c:pt idx="26">
                  <c:v>3781.3099999999995</c:v>
                </c:pt>
                <c:pt idx="27">
                  <c:v>4184.4025000000001</c:v>
                </c:pt>
                <c:pt idx="28">
                  <c:v>4667.6575000000003</c:v>
                </c:pt>
                <c:pt idx="29">
                  <c:v>5302.28</c:v>
                </c:pt>
                <c:pt idx="30">
                  <c:v>5995.8874999999998</c:v>
                </c:pt>
                <c:pt idx="31">
                  <c:v>6604.3</c:v>
                </c:pt>
                <c:pt idx="32">
                  <c:v>7220.6625000000004</c:v>
                </c:pt>
                <c:pt idx="33">
                  <c:v>7762.1525000000001</c:v>
                </c:pt>
                <c:pt idx="34">
                  <c:v>8197.0825000000004</c:v>
                </c:pt>
                <c:pt idx="35">
                  <c:v>8754.0524999999998</c:v>
                </c:pt>
                <c:pt idx="36">
                  <c:v>9288.0025000000005</c:v>
                </c:pt>
                <c:pt idx="37">
                  <c:v>9835.0874999999996</c:v>
                </c:pt>
                <c:pt idx="38">
                  <c:v>10632.635</c:v>
                </c:pt>
                <c:pt idx="39">
                  <c:v>11348.645</c:v>
                </c:pt>
                <c:pt idx="40">
                  <c:v>12063.127500000001</c:v>
                </c:pt>
                <c:pt idx="41">
                  <c:v>12664.8675</c:v>
                </c:pt>
                <c:pt idx="42">
                  <c:v>13288.032500000001</c:v>
                </c:pt>
                <c:pt idx="43">
                  <c:v>13801.137500000001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6-46E5-8D9A-9942A78B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08512"/>
        <c:axId val="392915168"/>
      </c:lineChart>
      <c:catAx>
        <c:axId val="3929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92915168"/>
        <c:crosses val="autoZero"/>
        <c:auto val="1"/>
        <c:lblAlgn val="ctr"/>
        <c:lblOffset val="100"/>
        <c:noMultiLvlLbl val="0"/>
      </c:catAx>
      <c:valAx>
        <c:axId val="39291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90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Least</a:t>
            </a:r>
            <a:r>
              <a:rPr lang="en-IN" baseline="0">
                <a:solidFill>
                  <a:sysClr val="windowText" lastClr="000000"/>
                </a:solidFill>
              </a:rPr>
              <a:t> Square Method till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'MA&amp;LSM-AUS'!$C$4</c:f>
              <c:strCache>
                <c:ptCount val="1"/>
                <c:pt idx="0">
                  <c:v>TOTAL_SPEND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'MA&amp;LSM-AUS'!$B$5:$B$48</c:f>
              <c:numCache>
                <c:formatCode>General</c:formatCode>
                <c:ptCount val="44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</c:numCache>
            </c:numRef>
          </c:cat>
          <c:val>
            <c:numRef>
              <c:f>'MA&amp;LSM-AUS'!$C$5:$C$48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603-85F7-12B9434D6A34}"/>
            </c:ext>
          </c:extLst>
        </c:ser>
        <c:ser>
          <c:idx val="1"/>
          <c:order val="1"/>
          <c:tx>
            <c:strRef>
              <c:f>'MA&amp;LSM-AUS'!$H$4</c:f>
              <c:strCache>
                <c:ptCount val="1"/>
                <c:pt idx="0">
                  <c:v>Forcast 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'MA&amp;LSM-AUS'!$B$5:$B$48</c:f>
              <c:numCache>
                <c:formatCode>General</c:formatCode>
                <c:ptCount val="44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</c:numCache>
            </c:numRef>
          </c:cat>
          <c:val>
            <c:numRef>
              <c:f>'MA&amp;LSM-AUS'!$H$5:$H$48</c:f>
              <c:numCache>
                <c:formatCode>General</c:formatCode>
                <c:ptCount val="44"/>
                <c:pt idx="0">
                  <c:v>-2333.2028181818168</c:v>
                </c:pt>
                <c:pt idx="1">
                  <c:v>-2002.1003509513728</c:v>
                </c:pt>
                <c:pt idx="2">
                  <c:v>-1670.9978837209287</c:v>
                </c:pt>
                <c:pt idx="3">
                  <c:v>-1339.8954164904849</c:v>
                </c:pt>
                <c:pt idx="4">
                  <c:v>-1008.792949260041</c:v>
                </c:pt>
                <c:pt idx="5">
                  <c:v>-677.69048202959698</c:v>
                </c:pt>
                <c:pt idx="6">
                  <c:v>-346.58801479915292</c:v>
                </c:pt>
                <c:pt idx="7">
                  <c:v>-15.48554756870908</c:v>
                </c:pt>
                <c:pt idx="8">
                  <c:v>315.61691966173476</c:v>
                </c:pt>
                <c:pt idx="9">
                  <c:v>646.71938689217859</c:v>
                </c:pt>
                <c:pt idx="10">
                  <c:v>977.82185412262288</c:v>
                </c:pt>
                <c:pt idx="11">
                  <c:v>1308.9243213530667</c:v>
                </c:pt>
                <c:pt idx="12">
                  <c:v>1640.026788583511</c:v>
                </c:pt>
                <c:pt idx="13">
                  <c:v>1971.1292558139548</c:v>
                </c:pt>
                <c:pt idx="14">
                  <c:v>2302.2317230443987</c:v>
                </c:pt>
                <c:pt idx="15">
                  <c:v>2633.3341902748425</c:v>
                </c:pt>
                <c:pt idx="16">
                  <c:v>2964.4366575052863</c:v>
                </c:pt>
                <c:pt idx="17">
                  <c:v>3295.5391247357302</c:v>
                </c:pt>
                <c:pt idx="18">
                  <c:v>3626.641591966174</c:v>
                </c:pt>
                <c:pt idx="19">
                  <c:v>3957.7440591966179</c:v>
                </c:pt>
                <c:pt idx="20">
                  <c:v>4288.8465264270626</c:v>
                </c:pt>
                <c:pt idx="21">
                  <c:v>4619.9489936575064</c:v>
                </c:pt>
                <c:pt idx="22">
                  <c:v>4951.0514608879503</c:v>
                </c:pt>
                <c:pt idx="23">
                  <c:v>5282.1539281183941</c:v>
                </c:pt>
                <c:pt idx="24">
                  <c:v>5613.2563953488379</c:v>
                </c:pt>
                <c:pt idx="25">
                  <c:v>5944.3588625792827</c:v>
                </c:pt>
                <c:pt idx="26">
                  <c:v>6275.4613298097256</c:v>
                </c:pt>
                <c:pt idx="27">
                  <c:v>6606.5637970401704</c:v>
                </c:pt>
                <c:pt idx="28">
                  <c:v>6937.6662642706133</c:v>
                </c:pt>
                <c:pt idx="29">
                  <c:v>7268.768731501058</c:v>
                </c:pt>
                <c:pt idx="30">
                  <c:v>7599.871198731501</c:v>
                </c:pt>
                <c:pt idx="31">
                  <c:v>7930.9736659619457</c:v>
                </c:pt>
                <c:pt idx="32">
                  <c:v>8262.0761331923895</c:v>
                </c:pt>
                <c:pt idx="33">
                  <c:v>8593.1786004228343</c:v>
                </c:pt>
                <c:pt idx="34">
                  <c:v>8924.281067653279</c:v>
                </c:pt>
                <c:pt idx="35">
                  <c:v>9255.3835348837201</c:v>
                </c:pt>
                <c:pt idx="36">
                  <c:v>9586.4860021141649</c:v>
                </c:pt>
                <c:pt idx="37">
                  <c:v>9917.5884693446096</c:v>
                </c:pt>
                <c:pt idx="38">
                  <c:v>10248.690936575054</c:v>
                </c:pt>
                <c:pt idx="39">
                  <c:v>10579.793403805495</c:v>
                </c:pt>
                <c:pt idx="40">
                  <c:v>10910.89587103594</c:v>
                </c:pt>
                <c:pt idx="41">
                  <c:v>11241.998338266385</c:v>
                </c:pt>
                <c:pt idx="42">
                  <c:v>11573.10080549683</c:v>
                </c:pt>
                <c:pt idx="43">
                  <c:v>11904.203272727274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4603-85F7-12B9434D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47648"/>
        <c:axId val="1250245984"/>
      </c:lineChart>
      <c:catAx>
        <c:axId val="12502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45984"/>
        <c:crosses val="autoZero"/>
        <c:auto val="1"/>
        <c:lblAlgn val="ctr"/>
        <c:lblOffset val="100"/>
        <c:noMultiLvlLbl val="0"/>
      </c:catAx>
      <c:valAx>
        <c:axId val="12502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solidFill>
                  <a:sysClr val="windowText" lastClr="000000"/>
                </a:solidFill>
                <a:effectLst/>
              </a:rPr>
              <a:t>Least Square Method till 2021</a:t>
            </a:r>
            <a:endParaRPr lang="en-IN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'MA&amp;LSM-AUS'!$C$4</c:f>
              <c:strCache>
                <c:ptCount val="1"/>
                <c:pt idx="0">
                  <c:v>TOTAL_SPEND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'MA&amp;LSM-AUS'!$B$5:$B$55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'MA&amp;LSM-AUS'!$C$5:$C$55</c:f>
              <c:numCache>
                <c:formatCode>General</c:formatCode>
                <c:ptCount val="51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4C93-9491-E41ECD1C3D90}"/>
            </c:ext>
          </c:extLst>
        </c:ser>
        <c:ser>
          <c:idx val="1"/>
          <c:order val="1"/>
          <c:tx>
            <c:strRef>
              <c:f>'MA&amp;LSM-AUS'!$H$4</c:f>
              <c:strCache>
                <c:ptCount val="1"/>
                <c:pt idx="0">
                  <c:v>Forcast 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'MA&amp;LSM-AUS'!$B$5:$B$55</c:f>
              <c:numCache>
                <c:formatCode>General</c:formatCode>
                <c:ptCount val="51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</c:numCache>
            </c:numRef>
          </c:cat>
          <c:val>
            <c:numRef>
              <c:f>'MA&amp;LSM-AUS'!$H$5:$H$55</c:f>
              <c:numCache>
                <c:formatCode>General</c:formatCode>
                <c:ptCount val="51"/>
                <c:pt idx="0">
                  <c:v>-2333.2028181818168</c:v>
                </c:pt>
                <c:pt idx="1">
                  <c:v>-2002.1003509513728</c:v>
                </c:pt>
                <c:pt idx="2">
                  <c:v>-1670.9978837209287</c:v>
                </c:pt>
                <c:pt idx="3">
                  <c:v>-1339.8954164904849</c:v>
                </c:pt>
                <c:pt idx="4">
                  <c:v>-1008.792949260041</c:v>
                </c:pt>
                <c:pt idx="5">
                  <c:v>-677.69048202959698</c:v>
                </c:pt>
                <c:pt idx="6">
                  <c:v>-346.58801479915292</c:v>
                </c:pt>
                <c:pt idx="7">
                  <c:v>-15.48554756870908</c:v>
                </c:pt>
                <c:pt idx="8">
                  <c:v>315.61691966173476</c:v>
                </c:pt>
                <c:pt idx="9">
                  <c:v>646.71938689217859</c:v>
                </c:pt>
                <c:pt idx="10">
                  <c:v>977.82185412262288</c:v>
                </c:pt>
                <c:pt idx="11">
                  <c:v>1308.9243213530667</c:v>
                </c:pt>
                <c:pt idx="12">
                  <c:v>1640.026788583511</c:v>
                </c:pt>
                <c:pt idx="13">
                  <c:v>1971.1292558139548</c:v>
                </c:pt>
                <c:pt idx="14">
                  <c:v>2302.2317230443987</c:v>
                </c:pt>
                <c:pt idx="15">
                  <c:v>2633.3341902748425</c:v>
                </c:pt>
                <c:pt idx="16">
                  <c:v>2964.4366575052863</c:v>
                </c:pt>
                <c:pt idx="17">
                  <c:v>3295.5391247357302</c:v>
                </c:pt>
                <c:pt idx="18">
                  <c:v>3626.641591966174</c:v>
                </c:pt>
                <c:pt idx="19">
                  <c:v>3957.7440591966179</c:v>
                </c:pt>
                <c:pt idx="20">
                  <c:v>4288.8465264270626</c:v>
                </c:pt>
                <c:pt idx="21">
                  <c:v>4619.9489936575064</c:v>
                </c:pt>
                <c:pt idx="22">
                  <c:v>4951.0514608879503</c:v>
                </c:pt>
                <c:pt idx="23">
                  <c:v>5282.1539281183941</c:v>
                </c:pt>
                <c:pt idx="24">
                  <c:v>5613.2563953488379</c:v>
                </c:pt>
                <c:pt idx="25">
                  <c:v>5944.3588625792827</c:v>
                </c:pt>
                <c:pt idx="26">
                  <c:v>6275.4613298097256</c:v>
                </c:pt>
                <c:pt idx="27">
                  <c:v>6606.5637970401704</c:v>
                </c:pt>
                <c:pt idx="28">
                  <c:v>6937.6662642706133</c:v>
                </c:pt>
                <c:pt idx="29">
                  <c:v>7268.768731501058</c:v>
                </c:pt>
                <c:pt idx="30">
                  <c:v>7599.871198731501</c:v>
                </c:pt>
                <c:pt idx="31">
                  <c:v>7930.9736659619457</c:v>
                </c:pt>
                <c:pt idx="32">
                  <c:v>8262.0761331923895</c:v>
                </c:pt>
                <c:pt idx="33">
                  <c:v>8593.1786004228343</c:v>
                </c:pt>
                <c:pt idx="34">
                  <c:v>8924.281067653279</c:v>
                </c:pt>
                <c:pt idx="35">
                  <c:v>9255.3835348837201</c:v>
                </c:pt>
                <c:pt idx="36">
                  <c:v>9586.4860021141649</c:v>
                </c:pt>
                <c:pt idx="37">
                  <c:v>9917.5884693446096</c:v>
                </c:pt>
                <c:pt idx="38">
                  <c:v>10248.690936575054</c:v>
                </c:pt>
                <c:pt idx="39">
                  <c:v>10579.793403805495</c:v>
                </c:pt>
                <c:pt idx="40">
                  <c:v>10910.89587103594</c:v>
                </c:pt>
                <c:pt idx="41">
                  <c:v>11241.998338266385</c:v>
                </c:pt>
                <c:pt idx="42">
                  <c:v>11573.10080549683</c:v>
                </c:pt>
                <c:pt idx="43">
                  <c:v>11904.203272727274</c:v>
                </c:pt>
                <c:pt idx="44">
                  <c:v>12235.305739957716</c:v>
                </c:pt>
                <c:pt idx="45">
                  <c:v>12566.40820718816</c:v>
                </c:pt>
                <c:pt idx="46">
                  <c:v>12897.510674418605</c:v>
                </c:pt>
                <c:pt idx="47">
                  <c:v>13228.61314164905</c:v>
                </c:pt>
                <c:pt idx="48">
                  <c:v>13559.715608879495</c:v>
                </c:pt>
                <c:pt idx="49">
                  <c:v>13890.818076109936</c:v>
                </c:pt>
                <c:pt idx="50">
                  <c:v>14221.92054334038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4C93-9491-E41ECD1C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10256"/>
        <c:axId val="1345211920"/>
      </c:lineChart>
      <c:catAx>
        <c:axId val="13452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11920"/>
        <c:crosses val="autoZero"/>
        <c:auto val="1"/>
        <c:lblAlgn val="ctr"/>
        <c:lblOffset val="100"/>
        <c:noMultiLvlLbl val="0"/>
      </c:catAx>
      <c:valAx>
        <c:axId val="1345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 3 years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86524212721997"/>
          <c:y val="0.19285238993013198"/>
          <c:w val="0.54820770991196721"/>
          <c:h val="0.5852852020258031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'MA&amp;LSM-CZE'!$C$5:$C$30</c:f>
              <c:numCache>
                <c:formatCode>General</c:formatCode>
                <c:ptCount val="26"/>
                <c:pt idx="0">
                  <c:v>1183.19</c:v>
                </c:pt>
                <c:pt idx="1">
                  <c:v>994.38</c:v>
                </c:pt>
                <c:pt idx="2">
                  <c:v>1199.21</c:v>
                </c:pt>
                <c:pt idx="3">
                  <c:v>1490.01</c:v>
                </c:pt>
                <c:pt idx="4">
                  <c:v>2038.89</c:v>
                </c:pt>
                <c:pt idx="5">
                  <c:v>2302.4899999999998</c:v>
                </c:pt>
                <c:pt idx="6">
                  <c:v>2338.98</c:v>
                </c:pt>
                <c:pt idx="7">
                  <c:v>2327.8000000000002</c:v>
                </c:pt>
                <c:pt idx="8">
                  <c:v>2161.04</c:v>
                </c:pt>
                <c:pt idx="9">
                  <c:v>2205.9299999999998</c:v>
                </c:pt>
                <c:pt idx="10">
                  <c:v>2339.13</c:v>
                </c:pt>
                <c:pt idx="11">
                  <c:v>2643.91</c:v>
                </c:pt>
                <c:pt idx="12">
                  <c:v>2882.26</c:v>
                </c:pt>
                <c:pt idx="13">
                  <c:v>3270.13</c:v>
                </c:pt>
                <c:pt idx="14">
                  <c:v>3479.1</c:v>
                </c:pt>
                <c:pt idx="15">
                  <c:v>3676.68</c:v>
                </c:pt>
                <c:pt idx="16">
                  <c:v>3543.16</c:v>
                </c:pt>
                <c:pt idx="17">
                  <c:v>3594.11</c:v>
                </c:pt>
                <c:pt idx="18">
                  <c:v>3844.55</c:v>
                </c:pt>
                <c:pt idx="19">
                  <c:v>4658.79</c:v>
                </c:pt>
                <c:pt idx="20">
                  <c:v>4107.34</c:v>
                </c:pt>
                <c:pt idx="21">
                  <c:v>4308.76</c:v>
                </c:pt>
                <c:pt idx="22">
                  <c:v>4612.7299999999996</c:v>
                </c:pt>
                <c:pt idx="23">
                  <c:v>4435.83</c:v>
                </c:pt>
                <c:pt idx="24">
                  <c:v>4403.95</c:v>
                </c:pt>
                <c:pt idx="25">
                  <c:v>4446.88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6-436B-B697-F28F4B6F079A}"/>
            </c:ext>
          </c:extLst>
        </c:ser>
        <c:ser>
          <c:idx val="1"/>
          <c:order val="1"/>
          <c:tx>
            <c:v>Forecast</c:v>
          </c:tx>
          <c:val>
            <c:numRef>
              <c:f>'MA&amp;LSM-CZE'!$D$5:$D$30</c:f>
              <c:numCache>
                <c:formatCode>General</c:formatCode>
                <c:ptCount val="26"/>
                <c:pt idx="2">
                  <c:v>1125.5933333333335</c:v>
                </c:pt>
                <c:pt idx="3">
                  <c:v>1227.8666666666668</c:v>
                </c:pt>
                <c:pt idx="4">
                  <c:v>1576.0366666666669</c:v>
                </c:pt>
                <c:pt idx="5">
                  <c:v>1943.7966666666664</c:v>
                </c:pt>
                <c:pt idx="6">
                  <c:v>2226.7866666666669</c:v>
                </c:pt>
                <c:pt idx="7">
                  <c:v>2323.0899999999997</c:v>
                </c:pt>
                <c:pt idx="8">
                  <c:v>2275.94</c:v>
                </c:pt>
                <c:pt idx="9">
                  <c:v>2231.59</c:v>
                </c:pt>
                <c:pt idx="10">
                  <c:v>2235.3666666666663</c:v>
                </c:pt>
                <c:pt idx="11">
                  <c:v>2396.3233333333333</c:v>
                </c:pt>
                <c:pt idx="12">
                  <c:v>2621.7666666666669</c:v>
                </c:pt>
                <c:pt idx="13">
                  <c:v>2932.1</c:v>
                </c:pt>
                <c:pt idx="14">
                  <c:v>3210.4966666666664</c:v>
                </c:pt>
                <c:pt idx="15">
                  <c:v>3475.3033333333333</c:v>
                </c:pt>
                <c:pt idx="16">
                  <c:v>3566.313333333333</c:v>
                </c:pt>
                <c:pt idx="17">
                  <c:v>3604.65</c:v>
                </c:pt>
                <c:pt idx="18">
                  <c:v>3660.6066666666666</c:v>
                </c:pt>
                <c:pt idx="19">
                  <c:v>4032.4833333333336</c:v>
                </c:pt>
                <c:pt idx="20">
                  <c:v>4203.5600000000004</c:v>
                </c:pt>
                <c:pt idx="21">
                  <c:v>4358.2966666666671</c:v>
                </c:pt>
                <c:pt idx="22">
                  <c:v>4342.9433333333336</c:v>
                </c:pt>
                <c:pt idx="23">
                  <c:v>4452.4399999999996</c:v>
                </c:pt>
                <c:pt idx="24">
                  <c:v>4484.1699999999992</c:v>
                </c:pt>
                <c:pt idx="25">
                  <c:v>4428.8866666666663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6-436B-B697-F28F4B6F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66975"/>
        <c:axId val="516267391"/>
      </c:lineChart>
      <c:catAx>
        <c:axId val="51626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6267391"/>
        <c:crosses val="autoZero"/>
        <c:auto val="1"/>
        <c:lblAlgn val="ctr"/>
        <c:lblOffset val="100"/>
        <c:noMultiLvlLbl val="0"/>
      </c:catAx>
      <c:valAx>
        <c:axId val="516267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266975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 4 years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'MA&amp;LSM-CZE'!$C$5:$C$30</c:f>
              <c:numCache>
                <c:formatCode>General</c:formatCode>
                <c:ptCount val="26"/>
                <c:pt idx="0">
                  <c:v>1183.19</c:v>
                </c:pt>
                <c:pt idx="1">
                  <c:v>994.38</c:v>
                </c:pt>
                <c:pt idx="2">
                  <c:v>1199.21</c:v>
                </c:pt>
                <c:pt idx="3">
                  <c:v>1490.01</c:v>
                </c:pt>
                <c:pt idx="4">
                  <c:v>2038.89</c:v>
                </c:pt>
                <c:pt idx="5">
                  <c:v>2302.4899999999998</c:v>
                </c:pt>
                <c:pt idx="6">
                  <c:v>2338.98</c:v>
                </c:pt>
                <c:pt idx="7">
                  <c:v>2327.8000000000002</c:v>
                </c:pt>
                <c:pt idx="8">
                  <c:v>2161.04</c:v>
                </c:pt>
                <c:pt idx="9">
                  <c:v>2205.9299999999998</c:v>
                </c:pt>
                <c:pt idx="10">
                  <c:v>2339.13</c:v>
                </c:pt>
                <c:pt idx="11">
                  <c:v>2643.91</c:v>
                </c:pt>
                <c:pt idx="12">
                  <c:v>2882.26</c:v>
                </c:pt>
                <c:pt idx="13">
                  <c:v>3270.13</c:v>
                </c:pt>
                <c:pt idx="14">
                  <c:v>3479.1</c:v>
                </c:pt>
                <c:pt idx="15">
                  <c:v>3676.68</c:v>
                </c:pt>
                <c:pt idx="16">
                  <c:v>3543.16</c:v>
                </c:pt>
                <c:pt idx="17">
                  <c:v>3594.11</c:v>
                </c:pt>
                <c:pt idx="18">
                  <c:v>3844.55</c:v>
                </c:pt>
                <c:pt idx="19">
                  <c:v>4658.79</c:v>
                </c:pt>
                <c:pt idx="20">
                  <c:v>4107.34</c:v>
                </c:pt>
                <c:pt idx="21">
                  <c:v>4308.76</c:v>
                </c:pt>
                <c:pt idx="22">
                  <c:v>4612.7299999999996</c:v>
                </c:pt>
                <c:pt idx="23">
                  <c:v>4435.83</c:v>
                </c:pt>
                <c:pt idx="24">
                  <c:v>4403.95</c:v>
                </c:pt>
                <c:pt idx="25">
                  <c:v>4446.88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1-4CE1-812E-4BB32FD16756}"/>
            </c:ext>
          </c:extLst>
        </c:ser>
        <c:ser>
          <c:idx val="1"/>
          <c:order val="1"/>
          <c:tx>
            <c:v>Forecast</c:v>
          </c:tx>
          <c:val>
            <c:numRef>
              <c:f>'MA&amp;LSM-CZE'!$E$5:$E$30</c:f>
              <c:numCache>
                <c:formatCode>General</c:formatCode>
                <c:ptCount val="26"/>
                <c:pt idx="3">
                  <c:v>1216.6975</c:v>
                </c:pt>
                <c:pt idx="4">
                  <c:v>1430.6225000000002</c:v>
                </c:pt>
                <c:pt idx="5">
                  <c:v>1757.65</c:v>
                </c:pt>
                <c:pt idx="6">
                  <c:v>2042.5924999999997</c:v>
                </c:pt>
                <c:pt idx="7">
                  <c:v>2252.04</c:v>
                </c:pt>
                <c:pt idx="8">
                  <c:v>2282.5774999999999</c:v>
                </c:pt>
                <c:pt idx="9">
                  <c:v>2258.4375</c:v>
                </c:pt>
                <c:pt idx="10">
                  <c:v>2258.4750000000004</c:v>
                </c:pt>
                <c:pt idx="11">
                  <c:v>2337.5024999999996</c:v>
                </c:pt>
                <c:pt idx="12">
                  <c:v>2517.8074999999999</c:v>
                </c:pt>
                <c:pt idx="13">
                  <c:v>2783.8575000000001</c:v>
                </c:pt>
                <c:pt idx="14">
                  <c:v>3068.85</c:v>
                </c:pt>
                <c:pt idx="15">
                  <c:v>3327.0425</c:v>
                </c:pt>
                <c:pt idx="16">
                  <c:v>3492.2674999999999</c:v>
                </c:pt>
                <c:pt idx="17">
                  <c:v>3573.2624999999998</c:v>
                </c:pt>
                <c:pt idx="18">
                  <c:v>3664.625</c:v>
                </c:pt>
                <c:pt idx="19">
                  <c:v>3910.1525000000001</c:v>
                </c:pt>
                <c:pt idx="20">
                  <c:v>4051.1975000000002</c:v>
                </c:pt>
                <c:pt idx="21">
                  <c:v>4229.8600000000006</c:v>
                </c:pt>
                <c:pt idx="22">
                  <c:v>4421.9050000000007</c:v>
                </c:pt>
                <c:pt idx="23">
                  <c:v>4366.165</c:v>
                </c:pt>
                <c:pt idx="24">
                  <c:v>4440.3175000000001</c:v>
                </c:pt>
                <c:pt idx="25">
                  <c:v>4474.8474999999999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1-4CE1-812E-4BB32FD1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70303"/>
        <c:axId val="516274463"/>
      </c:lineChart>
      <c:catAx>
        <c:axId val="51627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6274463"/>
        <c:crosses val="autoZero"/>
        <c:auto val="1"/>
        <c:lblAlgn val="ctr"/>
        <c:lblOffset val="100"/>
        <c:noMultiLvlLbl val="0"/>
      </c:catAx>
      <c:valAx>
        <c:axId val="51627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27030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Least</a:t>
            </a:r>
            <a:r>
              <a:rPr lang="en-IN" baseline="0">
                <a:solidFill>
                  <a:sysClr val="windowText" lastClr="000000"/>
                </a:solidFill>
              </a:rPr>
              <a:t> Square Method till 2014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IN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'MA&amp;LSM-CZE'!$C$4</c:f>
              <c:strCache>
                <c:ptCount val="1"/>
                <c:pt idx="0">
                  <c:v>TOTAL_SPEND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'MA&amp;LSM-CZE'!$B$5:$B$30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'MA&amp;LSM-CZE'!$C$5:$C$30</c:f>
              <c:numCache>
                <c:formatCode>General</c:formatCode>
                <c:ptCount val="26"/>
                <c:pt idx="0">
                  <c:v>1183.19</c:v>
                </c:pt>
                <c:pt idx="1">
                  <c:v>994.38</c:v>
                </c:pt>
                <c:pt idx="2">
                  <c:v>1199.21</c:v>
                </c:pt>
                <c:pt idx="3">
                  <c:v>1490.01</c:v>
                </c:pt>
                <c:pt idx="4">
                  <c:v>2038.89</c:v>
                </c:pt>
                <c:pt idx="5">
                  <c:v>2302.4899999999998</c:v>
                </c:pt>
                <c:pt idx="6">
                  <c:v>2338.98</c:v>
                </c:pt>
                <c:pt idx="7">
                  <c:v>2327.8000000000002</c:v>
                </c:pt>
                <c:pt idx="8">
                  <c:v>2161.04</c:v>
                </c:pt>
                <c:pt idx="9">
                  <c:v>2205.9299999999998</c:v>
                </c:pt>
                <c:pt idx="10">
                  <c:v>2339.13</c:v>
                </c:pt>
                <c:pt idx="11">
                  <c:v>2643.91</c:v>
                </c:pt>
                <c:pt idx="12">
                  <c:v>2882.26</c:v>
                </c:pt>
                <c:pt idx="13">
                  <c:v>3270.13</c:v>
                </c:pt>
                <c:pt idx="14">
                  <c:v>3479.1</c:v>
                </c:pt>
                <c:pt idx="15">
                  <c:v>3676.68</c:v>
                </c:pt>
                <c:pt idx="16">
                  <c:v>3543.16</c:v>
                </c:pt>
                <c:pt idx="17">
                  <c:v>3594.11</c:v>
                </c:pt>
                <c:pt idx="18">
                  <c:v>3844.55</c:v>
                </c:pt>
                <c:pt idx="19">
                  <c:v>4658.79</c:v>
                </c:pt>
                <c:pt idx="20">
                  <c:v>4107.34</c:v>
                </c:pt>
                <c:pt idx="21">
                  <c:v>4308.76</c:v>
                </c:pt>
                <c:pt idx="22">
                  <c:v>4612.7299999999996</c:v>
                </c:pt>
                <c:pt idx="23">
                  <c:v>4435.83</c:v>
                </c:pt>
                <c:pt idx="24">
                  <c:v>4403.95</c:v>
                </c:pt>
                <c:pt idx="25">
                  <c:v>4446.88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B-486E-848D-2633BCFBB318}"/>
            </c:ext>
          </c:extLst>
        </c:ser>
        <c:ser>
          <c:idx val="1"/>
          <c:order val="1"/>
          <c:tx>
            <c:strRef>
              <c:f>'MA&amp;LSM-CZE'!$F$4</c:f>
              <c:strCache>
                <c:ptCount val="1"/>
                <c:pt idx="0">
                  <c:v>Forcast 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'MA&amp;LSM-CZE'!$B$5:$B$30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'MA&amp;LSM-CZE'!$F$5:$F$30</c:f>
              <c:numCache>
                <c:formatCode>General</c:formatCode>
                <c:ptCount val="26"/>
                <c:pt idx="0">
                  <c:v>1174.1378632478645</c:v>
                </c:pt>
                <c:pt idx="1">
                  <c:v>1321.7121572649585</c:v>
                </c:pt>
                <c:pt idx="2">
                  <c:v>1469.2864512820524</c:v>
                </c:pt>
                <c:pt idx="3">
                  <c:v>1616.8607452991464</c:v>
                </c:pt>
                <c:pt idx="4">
                  <c:v>1764.4350393162404</c:v>
                </c:pt>
                <c:pt idx="5">
                  <c:v>1912.0093333333346</c:v>
                </c:pt>
                <c:pt idx="6">
                  <c:v>2059.5836273504283</c:v>
                </c:pt>
                <c:pt idx="7">
                  <c:v>2207.1579213675222</c:v>
                </c:pt>
                <c:pt idx="8">
                  <c:v>2354.7322153846162</c:v>
                </c:pt>
                <c:pt idx="9">
                  <c:v>2502.3065094017102</c:v>
                </c:pt>
                <c:pt idx="10">
                  <c:v>2649.8808034188041</c:v>
                </c:pt>
                <c:pt idx="11">
                  <c:v>2797.4550974358986</c:v>
                </c:pt>
                <c:pt idx="12">
                  <c:v>2945.0293914529925</c:v>
                </c:pt>
                <c:pt idx="13">
                  <c:v>3092.6036854700865</c:v>
                </c:pt>
                <c:pt idx="14">
                  <c:v>3240.1779794871804</c:v>
                </c:pt>
                <c:pt idx="15">
                  <c:v>3387.7522735042744</c:v>
                </c:pt>
                <c:pt idx="16">
                  <c:v>3535.3265675213684</c:v>
                </c:pt>
                <c:pt idx="17">
                  <c:v>3682.9008615384623</c:v>
                </c:pt>
                <c:pt idx="18">
                  <c:v>3830.4751555555563</c:v>
                </c:pt>
                <c:pt idx="19">
                  <c:v>3978.0494495726502</c:v>
                </c:pt>
                <c:pt idx="20">
                  <c:v>4125.6237435897438</c:v>
                </c:pt>
                <c:pt idx="21">
                  <c:v>4273.1980376068386</c:v>
                </c:pt>
                <c:pt idx="22">
                  <c:v>4420.7723316239317</c:v>
                </c:pt>
                <c:pt idx="23">
                  <c:v>4568.3466256410265</c:v>
                </c:pt>
                <c:pt idx="24">
                  <c:v>4715.9209196581205</c:v>
                </c:pt>
                <c:pt idx="25">
                  <c:v>4863.4952136752145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B-486E-848D-2633BCFB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39808"/>
        <c:axId val="1283041056"/>
      </c:lineChart>
      <c:catAx>
        <c:axId val="1283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41056"/>
        <c:crosses val="autoZero"/>
        <c:auto val="1"/>
        <c:lblAlgn val="ctr"/>
        <c:lblOffset val="100"/>
        <c:noMultiLvlLbl val="0"/>
      </c:catAx>
      <c:valAx>
        <c:axId val="1283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solidFill>
                  <a:sysClr val="windowText" lastClr="000000"/>
                </a:solidFill>
                <a:effectLst/>
              </a:rPr>
              <a:t>Least Square Method till 2021</a:t>
            </a:r>
            <a:endParaRPr lang="en-IN" sz="14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'MA&amp;LSM-CZE'!$B$5:$B$36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'MA&amp;LSM-CZE'!$C$5:$C$36</c:f>
              <c:numCache>
                <c:formatCode>General</c:formatCode>
                <c:ptCount val="32"/>
                <c:pt idx="0">
                  <c:v>1183.19</c:v>
                </c:pt>
                <c:pt idx="1">
                  <c:v>994.38</c:v>
                </c:pt>
                <c:pt idx="2">
                  <c:v>1199.21</c:v>
                </c:pt>
                <c:pt idx="3">
                  <c:v>1490.01</c:v>
                </c:pt>
                <c:pt idx="4">
                  <c:v>2038.89</c:v>
                </c:pt>
                <c:pt idx="5">
                  <c:v>2302.4899999999998</c:v>
                </c:pt>
                <c:pt idx="6">
                  <c:v>2338.98</c:v>
                </c:pt>
                <c:pt idx="7">
                  <c:v>2327.8000000000002</c:v>
                </c:pt>
                <c:pt idx="8">
                  <c:v>2161.04</c:v>
                </c:pt>
                <c:pt idx="9">
                  <c:v>2205.9299999999998</c:v>
                </c:pt>
                <c:pt idx="10">
                  <c:v>2339.13</c:v>
                </c:pt>
                <c:pt idx="11">
                  <c:v>2643.91</c:v>
                </c:pt>
                <c:pt idx="12">
                  <c:v>2882.26</c:v>
                </c:pt>
                <c:pt idx="13">
                  <c:v>3270.13</c:v>
                </c:pt>
                <c:pt idx="14">
                  <c:v>3479.1</c:v>
                </c:pt>
                <c:pt idx="15">
                  <c:v>3676.68</c:v>
                </c:pt>
                <c:pt idx="16">
                  <c:v>3543.16</c:v>
                </c:pt>
                <c:pt idx="17">
                  <c:v>3594.11</c:v>
                </c:pt>
                <c:pt idx="18">
                  <c:v>3844.55</c:v>
                </c:pt>
                <c:pt idx="19">
                  <c:v>4658.79</c:v>
                </c:pt>
                <c:pt idx="20">
                  <c:v>4107.34</c:v>
                </c:pt>
                <c:pt idx="21">
                  <c:v>4308.76</c:v>
                </c:pt>
                <c:pt idx="22">
                  <c:v>4612.7299999999996</c:v>
                </c:pt>
                <c:pt idx="23">
                  <c:v>4435.83</c:v>
                </c:pt>
                <c:pt idx="24">
                  <c:v>4403.95</c:v>
                </c:pt>
                <c:pt idx="25">
                  <c:v>4446.88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A-4C3A-94B0-238B98172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'MA&amp;LSM-CZE'!$B$5:$B$36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'MA&amp;LSM-CZE'!$F$5:$F$36</c:f>
              <c:numCache>
                <c:formatCode>General</c:formatCode>
                <c:ptCount val="32"/>
                <c:pt idx="0">
                  <c:v>1174.1378632478645</c:v>
                </c:pt>
                <c:pt idx="1">
                  <c:v>1321.7121572649585</c:v>
                </c:pt>
                <c:pt idx="2">
                  <c:v>1469.2864512820524</c:v>
                </c:pt>
                <c:pt idx="3">
                  <c:v>1616.8607452991464</c:v>
                </c:pt>
                <c:pt idx="4">
                  <c:v>1764.4350393162404</c:v>
                </c:pt>
                <c:pt idx="5">
                  <c:v>1912.0093333333346</c:v>
                </c:pt>
                <c:pt idx="6">
                  <c:v>2059.5836273504283</c:v>
                </c:pt>
                <c:pt idx="7">
                  <c:v>2207.1579213675222</c:v>
                </c:pt>
                <c:pt idx="8">
                  <c:v>2354.7322153846162</c:v>
                </c:pt>
                <c:pt idx="9">
                  <c:v>2502.3065094017102</c:v>
                </c:pt>
                <c:pt idx="10">
                  <c:v>2649.8808034188041</c:v>
                </c:pt>
                <c:pt idx="11">
                  <c:v>2797.4550974358986</c:v>
                </c:pt>
                <c:pt idx="12">
                  <c:v>2945.0293914529925</c:v>
                </c:pt>
                <c:pt idx="13">
                  <c:v>3092.6036854700865</c:v>
                </c:pt>
                <c:pt idx="14">
                  <c:v>3240.1779794871804</c:v>
                </c:pt>
                <c:pt idx="15">
                  <c:v>3387.7522735042744</c:v>
                </c:pt>
                <c:pt idx="16">
                  <c:v>3535.3265675213684</c:v>
                </c:pt>
                <c:pt idx="17">
                  <c:v>3682.9008615384623</c:v>
                </c:pt>
                <c:pt idx="18">
                  <c:v>3830.4751555555563</c:v>
                </c:pt>
                <c:pt idx="19">
                  <c:v>3978.0494495726502</c:v>
                </c:pt>
                <c:pt idx="20">
                  <c:v>4125.6237435897438</c:v>
                </c:pt>
                <c:pt idx="21">
                  <c:v>4273.1980376068386</c:v>
                </c:pt>
                <c:pt idx="22">
                  <c:v>4420.7723316239317</c:v>
                </c:pt>
                <c:pt idx="23">
                  <c:v>4568.3466256410265</c:v>
                </c:pt>
                <c:pt idx="24">
                  <c:v>4715.9209196581205</c:v>
                </c:pt>
                <c:pt idx="25">
                  <c:v>4863.4952136752145</c:v>
                </c:pt>
                <c:pt idx="26">
                  <c:v>5011.0695076923084</c:v>
                </c:pt>
                <c:pt idx="27">
                  <c:v>5158.6438017094024</c:v>
                </c:pt>
                <c:pt idx="28">
                  <c:v>5306.2180957264964</c:v>
                </c:pt>
                <c:pt idx="29">
                  <c:v>5453.7923897435903</c:v>
                </c:pt>
                <c:pt idx="30">
                  <c:v>5601.3666837606843</c:v>
                </c:pt>
                <c:pt idx="31">
                  <c:v>5748.9409777777782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A-4C3A-94B0-238B9817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215248"/>
        <c:axId val="1345209424"/>
      </c:lineChart>
      <c:catAx>
        <c:axId val="13452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09424"/>
        <c:crosses val="autoZero"/>
        <c:auto val="1"/>
        <c:lblAlgn val="ctr"/>
        <c:lblOffset val="100"/>
        <c:noMultiLvlLbl val="0"/>
      </c:catAx>
      <c:valAx>
        <c:axId val="1345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Moving Average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MA!$C$2:$C$45</c:f>
              <c:numCache>
                <c:formatCode>General</c:formatCode>
                <c:ptCount val="44"/>
                <c:pt idx="0">
                  <c:v>462.11</c:v>
                </c:pt>
                <c:pt idx="1">
                  <c:v>475.11</c:v>
                </c:pt>
                <c:pt idx="2">
                  <c:v>533.47</c:v>
                </c:pt>
                <c:pt idx="3">
                  <c:v>652.65</c:v>
                </c:pt>
                <c:pt idx="4">
                  <c:v>660.76</c:v>
                </c:pt>
                <c:pt idx="5">
                  <c:v>658.26</c:v>
                </c:pt>
                <c:pt idx="6">
                  <c:v>676.23</c:v>
                </c:pt>
                <c:pt idx="7">
                  <c:v>729.37</c:v>
                </c:pt>
                <c:pt idx="8">
                  <c:v>722.3</c:v>
                </c:pt>
                <c:pt idx="9">
                  <c:v>837.03</c:v>
                </c:pt>
                <c:pt idx="10">
                  <c:v>976.08</c:v>
                </c:pt>
                <c:pt idx="11">
                  <c:v>1026.1199999999999</c:v>
                </c:pt>
                <c:pt idx="12">
                  <c:v>1138.58</c:v>
                </c:pt>
                <c:pt idx="13">
                  <c:v>1201.08</c:v>
                </c:pt>
                <c:pt idx="14">
                  <c:v>1325.78</c:v>
                </c:pt>
                <c:pt idx="15">
                  <c:v>1440.69</c:v>
                </c:pt>
                <c:pt idx="16">
                  <c:v>1521.94</c:v>
                </c:pt>
                <c:pt idx="17">
                  <c:v>1686.73</c:v>
                </c:pt>
                <c:pt idx="18">
                  <c:v>1869.71</c:v>
                </c:pt>
                <c:pt idx="19">
                  <c:v>2061</c:v>
                </c:pt>
                <c:pt idx="20">
                  <c:v>2322.21</c:v>
                </c:pt>
                <c:pt idx="21">
                  <c:v>2608.4299999999998</c:v>
                </c:pt>
                <c:pt idx="22">
                  <c:v>2921.4</c:v>
                </c:pt>
                <c:pt idx="23">
                  <c:v>3284.82</c:v>
                </c:pt>
                <c:pt idx="24">
                  <c:v>3585.59</c:v>
                </c:pt>
                <c:pt idx="25">
                  <c:v>3947.96</c:v>
                </c:pt>
                <c:pt idx="26">
                  <c:v>4306.87</c:v>
                </c:pt>
                <c:pt idx="27">
                  <c:v>4897.1899999999996</c:v>
                </c:pt>
                <c:pt idx="28">
                  <c:v>5518.61</c:v>
                </c:pt>
                <c:pt idx="29">
                  <c:v>6486.45</c:v>
                </c:pt>
                <c:pt idx="30">
                  <c:v>7081.3</c:v>
                </c:pt>
                <c:pt idx="31">
                  <c:v>7330.84</c:v>
                </c:pt>
                <c:pt idx="32">
                  <c:v>7984.06</c:v>
                </c:pt>
                <c:pt idx="33">
                  <c:v>8652.41</c:v>
                </c:pt>
                <c:pt idx="34">
                  <c:v>8821.02</c:v>
                </c:pt>
                <c:pt idx="35">
                  <c:v>9558.7199999999993</c:v>
                </c:pt>
                <c:pt idx="36">
                  <c:v>10119.86</c:v>
                </c:pt>
                <c:pt idx="37">
                  <c:v>10840.75</c:v>
                </c:pt>
                <c:pt idx="38">
                  <c:v>12011.21</c:v>
                </c:pt>
                <c:pt idx="39">
                  <c:v>12422.76</c:v>
                </c:pt>
                <c:pt idx="40">
                  <c:v>12977.79</c:v>
                </c:pt>
                <c:pt idx="41">
                  <c:v>13247.71</c:v>
                </c:pt>
                <c:pt idx="42">
                  <c:v>14503.87</c:v>
                </c:pt>
                <c:pt idx="43">
                  <c:v>14475.18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9-4C9B-AB2A-AEA904424CAE}"/>
            </c:ext>
          </c:extLst>
        </c:ser>
        <c:ser>
          <c:idx val="1"/>
          <c:order val="1"/>
          <c:tx>
            <c:v>Forecast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MA!$D$2:$D$45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490.23</c:v>
                </c:pt>
                <c:pt idx="3">
                  <c:v>553.74333333333334</c:v>
                </c:pt>
                <c:pt idx="4">
                  <c:v>615.62666666666667</c:v>
                </c:pt>
                <c:pt idx="5">
                  <c:v>657.22333333333324</c:v>
                </c:pt>
                <c:pt idx="6">
                  <c:v>665.08333333333337</c:v>
                </c:pt>
                <c:pt idx="7">
                  <c:v>687.95333333333338</c:v>
                </c:pt>
                <c:pt idx="8">
                  <c:v>709.29999999999984</c:v>
                </c:pt>
                <c:pt idx="9">
                  <c:v>762.9</c:v>
                </c:pt>
                <c:pt idx="10">
                  <c:v>845.13666666666666</c:v>
                </c:pt>
                <c:pt idx="11">
                  <c:v>946.41</c:v>
                </c:pt>
                <c:pt idx="12">
                  <c:v>1046.9266666666665</c:v>
                </c:pt>
                <c:pt idx="13">
                  <c:v>1121.9266666666665</c:v>
                </c:pt>
                <c:pt idx="14">
                  <c:v>1221.8133333333333</c:v>
                </c:pt>
                <c:pt idx="15">
                  <c:v>1322.5166666666667</c:v>
                </c:pt>
                <c:pt idx="16">
                  <c:v>1429.47</c:v>
                </c:pt>
                <c:pt idx="17">
                  <c:v>1549.7866666666669</c:v>
                </c:pt>
                <c:pt idx="18">
                  <c:v>1692.7933333333333</c:v>
                </c:pt>
                <c:pt idx="19">
                  <c:v>1872.4800000000002</c:v>
                </c:pt>
                <c:pt idx="20">
                  <c:v>2084.3066666666668</c:v>
                </c:pt>
                <c:pt idx="21">
                  <c:v>2330.5466666666666</c:v>
                </c:pt>
                <c:pt idx="22">
                  <c:v>2617.3466666666664</c:v>
                </c:pt>
                <c:pt idx="23">
                  <c:v>2938.2166666666667</c:v>
                </c:pt>
                <c:pt idx="24">
                  <c:v>3263.936666666667</c:v>
                </c:pt>
                <c:pt idx="25">
                  <c:v>3606.123333333333</c:v>
                </c:pt>
                <c:pt idx="26">
                  <c:v>3946.8066666666668</c:v>
                </c:pt>
                <c:pt idx="27">
                  <c:v>4384.0066666666671</c:v>
                </c:pt>
                <c:pt idx="28">
                  <c:v>4907.5566666666664</c:v>
                </c:pt>
                <c:pt idx="29">
                  <c:v>5634.083333333333</c:v>
                </c:pt>
                <c:pt idx="30">
                  <c:v>6362.12</c:v>
                </c:pt>
                <c:pt idx="31">
                  <c:v>6966.1966666666667</c:v>
                </c:pt>
                <c:pt idx="32">
                  <c:v>7465.4000000000005</c:v>
                </c:pt>
                <c:pt idx="33">
                  <c:v>7989.1033333333335</c:v>
                </c:pt>
                <c:pt idx="34">
                  <c:v>8485.83</c:v>
                </c:pt>
                <c:pt idx="35">
                  <c:v>9010.7166666666672</c:v>
                </c:pt>
                <c:pt idx="36">
                  <c:v>9499.8666666666668</c:v>
                </c:pt>
                <c:pt idx="37">
                  <c:v>10173.11</c:v>
                </c:pt>
                <c:pt idx="38">
                  <c:v>10990.606666666667</c:v>
                </c:pt>
                <c:pt idx="39">
                  <c:v>11758.24</c:v>
                </c:pt>
                <c:pt idx="40">
                  <c:v>12470.586666666668</c:v>
                </c:pt>
                <c:pt idx="41">
                  <c:v>12882.753333333334</c:v>
                </c:pt>
                <c:pt idx="42">
                  <c:v>13576.456666666667</c:v>
                </c:pt>
                <c:pt idx="43">
                  <c:v>14075.586666666668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9-4C9B-AB2A-AEA90442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95581"/>
        <c:axId val="1174078996"/>
      </c:lineChart>
      <c:catAx>
        <c:axId val="334695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Data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4078996"/>
        <c:crosses val="autoZero"/>
        <c:auto val="1"/>
        <c:lblAlgn val="ctr"/>
        <c:lblOffset val="100"/>
        <c:noMultiLvlLbl val="1"/>
      </c:catAx>
      <c:valAx>
        <c:axId val="11740789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46955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593272</xdr:colOff>
      <xdr:row>3</xdr:row>
      <xdr:rowOff>0</xdr:rowOff>
    </xdr:from>
    <xdr:to>
      <xdr:col>22</xdr:col>
      <xdr:colOff>517072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47898</xdr:colOff>
      <xdr:row>3</xdr:row>
      <xdr:rowOff>11975</xdr:rowOff>
    </xdr:from>
    <xdr:to>
      <xdr:col>32</xdr:col>
      <xdr:colOff>40278</xdr:colOff>
      <xdr:row>22</xdr:row>
      <xdr:rowOff>164375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27</xdr:row>
      <xdr:rowOff>30480</xdr:rowOff>
    </xdr:from>
    <xdr:to>
      <xdr:col>21</xdr:col>
      <xdr:colOff>327660</xdr:colOff>
      <xdr:row>42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27</xdr:row>
      <xdr:rowOff>15240</xdr:rowOff>
    </xdr:from>
    <xdr:to>
      <xdr:col>30</xdr:col>
      <xdr:colOff>304800</xdr:colOff>
      <xdr:row>42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4</xdr:row>
      <xdr:rowOff>0</xdr:rowOff>
    </xdr:from>
    <xdr:to>
      <xdr:col>16</xdr:col>
      <xdr:colOff>518160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3</xdr:row>
      <xdr:rowOff>175260</xdr:rowOff>
    </xdr:from>
    <xdr:to>
      <xdr:col>22</xdr:col>
      <xdr:colOff>601980</xdr:colOff>
      <xdr:row>18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21</xdr:row>
      <xdr:rowOff>0</xdr:rowOff>
    </xdr:from>
    <xdr:to>
      <xdr:col>17</xdr:col>
      <xdr:colOff>327660</xdr:colOff>
      <xdr:row>35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22860</xdr:rowOff>
    </xdr:from>
    <xdr:to>
      <xdr:col>26</xdr:col>
      <xdr:colOff>304800</xdr:colOff>
      <xdr:row>36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</xdr:row>
      <xdr:rowOff>171450</xdr:rowOff>
    </xdr:from>
    <xdr:ext cx="4838700" cy="3095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20</xdr:row>
      <xdr:rowOff>0</xdr:rowOff>
    </xdr:from>
    <xdr:ext cx="5019675" cy="319087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34</xdr:row>
      <xdr:rowOff>19050</xdr:rowOff>
    </xdr:from>
    <xdr:ext cx="4371975" cy="26955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266700</xdr:colOff>
      <xdr:row>50</xdr:row>
      <xdr:rowOff>38100</xdr:rowOff>
    </xdr:from>
    <xdr:ext cx="4371975" cy="26955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6"/>
  <sheetViews>
    <sheetView workbookViewId="0">
      <selection activeCell="G1" sqref="G1"/>
    </sheetView>
  </sheetViews>
  <sheetFormatPr defaultColWidth="14.44140625" defaultRowHeight="15" customHeight="1" x14ac:dyDescent="0.3"/>
  <cols>
    <col min="1" max="1" width="11.77734375" customWidth="1"/>
    <col min="2" max="2" width="10.33203125" customWidth="1"/>
    <col min="3" max="3" width="13.33203125" customWidth="1"/>
    <col min="4" max="5" width="8.6640625" customWidth="1"/>
    <col min="6" max="6" width="18.5546875" customWidth="1"/>
    <col min="7" max="7" width="13.44140625" customWidth="1"/>
    <col min="8" max="26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14.25" customHeight="1" x14ac:dyDescent="0.3">
      <c r="A2" s="1" t="s">
        <v>7</v>
      </c>
      <c r="B2" s="1">
        <v>1971</v>
      </c>
      <c r="C2" s="1">
        <v>15.992000000000001</v>
      </c>
      <c r="D2" s="1">
        <v>0.72699999999999998</v>
      </c>
      <c r="E2" s="1">
        <v>35.72</v>
      </c>
      <c r="G2" s="1">
        <v>462.11</v>
      </c>
    </row>
    <row r="3" spans="1:15" ht="14.25" customHeight="1" x14ac:dyDescent="0.3">
      <c r="A3" s="1" t="s">
        <v>7</v>
      </c>
      <c r="B3" s="1">
        <v>1972</v>
      </c>
      <c r="C3" s="1">
        <v>15.090999999999999</v>
      </c>
      <c r="D3" s="1">
        <v>0.68600000000000005</v>
      </c>
      <c r="E3" s="1">
        <v>36.055999999999997</v>
      </c>
      <c r="G3" s="1">
        <v>475.11</v>
      </c>
      <c r="O3" s="2"/>
    </row>
    <row r="4" spans="1:15" ht="14.25" customHeight="1" x14ac:dyDescent="0.3">
      <c r="A4" s="1" t="s">
        <v>7</v>
      </c>
      <c r="B4" s="1">
        <v>1973</v>
      </c>
      <c r="C4" s="1">
        <v>15.117000000000001</v>
      </c>
      <c r="D4" s="1">
        <v>0.68100000000000005</v>
      </c>
      <c r="E4" s="1">
        <v>39.871000000000002</v>
      </c>
      <c r="G4" s="1">
        <v>533.47</v>
      </c>
      <c r="O4" s="2"/>
    </row>
    <row r="5" spans="1:15" ht="14.25" customHeight="1" x14ac:dyDescent="0.3">
      <c r="A5" s="1" t="s">
        <v>7</v>
      </c>
      <c r="B5" s="1">
        <v>1974</v>
      </c>
      <c r="C5" s="1">
        <v>14.771000000000001</v>
      </c>
      <c r="D5" s="1">
        <v>0.755</v>
      </c>
      <c r="E5" s="1">
        <v>47.558999999999997</v>
      </c>
      <c r="G5" s="1">
        <v>652.65</v>
      </c>
    </row>
    <row r="6" spans="1:15" ht="14.25" customHeight="1" x14ac:dyDescent="0.3">
      <c r="A6" s="1" t="s">
        <v>7</v>
      </c>
      <c r="B6" s="1">
        <v>1975</v>
      </c>
      <c r="C6" s="1">
        <v>11.849</v>
      </c>
      <c r="D6" s="1">
        <v>0.68200000000000005</v>
      </c>
      <c r="E6" s="1">
        <v>47.561</v>
      </c>
      <c r="G6" s="1">
        <v>660.76</v>
      </c>
    </row>
    <row r="7" spans="1:15" ht="14.25" customHeight="1" x14ac:dyDescent="0.3">
      <c r="A7" s="1" t="s">
        <v>7</v>
      </c>
      <c r="B7" s="1">
        <v>1976</v>
      </c>
      <c r="C7" s="1">
        <v>10.92</v>
      </c>
      <c r="D7" s="1">
        <v>0.63</v>
      </c>
      <c r="E7" s="1">
        <v>46.908000000000001</v>
      </c>
      <c r="G7" s="1">
        <v>658.26</v>
      </c>
    </row>
    <row r="8" spans="1:15" ht="14.25" customHeight="1" x14ac:dyDescent="0.3">
      <c r="A8" s="1" t="s">
        <v>7</v>
      </c>
      <c r="B8" s="1">
        <v>1977</v>
      </c>
      <c r="C8" s="1">
        <v>10.087</v>
      </c>
      <c r="D8" s="1">
        <v>0.61299999999999999</v>
      </c>
      <c r="E8" s="1">
        <v>47.649000000000001</v>
      </c>
      <c r="G8" s="1">
        <v>676.23</v>
      </c>
    </row>
    <row r="9" spans="1:15" ht="14.25" customHeight="1" x14ac:dyDescent="0.3">
      <c r="A9" s="1" t="s">
        <v>7</v>
      </c>
      <c r="B9" s="1">
        <v>1978</v>
      </c>
      <c r="C9" s="1">
        <v>9.9580000000000002</v>
      </c>
      <c r="D9" s="1">
        <v>0.59099999999999997</v>
      </c>
      <c r="E9" s="1">
        <v>50.798999999999999</v>
      </c>
      <c r="G9" s="1">
        <v>729.37</v>
      </c>
    </row>
    <row r="10" spans="1:15" ht="14.25" customHeight="1" x14ac:dyDescent="0.3">
      <c r="A10" s="1" t="s">
        <v>7</v>
      </c>
      <c r="B10" s="1">
        <v>1979</v>
      </c>
      <c r="C10" s="1">
        <v>8.9809999999999999</v>
      </c>
      <c r="D10" s="1">
        <v>0.52300000000000002</v>
      </c>
      <c r="E10" s="1">
        <v>49.765999999999998</v>
      </c>
      <c r="G10" s="1">
        <v>722.3</v>
      </c>
    </row>
    <row r="11" spans="1:15" ht="14.25" customHeight="1" x14ac:dyDescent="0.3">
      <c r="A11" s="1" t="s">
        <v>7</v>
      </c>
      <c r="B11" s="1">
        <v>1980</v>
      </c>
      <c r="C11" s="1">
        <v>9.2629999999999999</v>
      </c>
      <c r="D11" s="1">
        <v>0.54</v>
      </c>
      <c r="E11" s="1">
        <v>56.972000000000001</v>
      </c>
      <c r="G11" s="1">
        <v>837.03</v>
      </c>
    </row>
    <row r="12" spans="1:15" ht="14.25" customHeight="1" x14ac:dyDescent="0.3">
      <c r="A12" s="1" t="s">
        <v>7</v>
      </c>
      <c r="B12" s="1">
        <v>1981</v>
      </c>
      <c r="C12" s="1">
        <v>9.3879999999999999</v>
      </c>
      <c r="D12" s="1">
        <v>0.54800000000000004</v>
      </c>
      <c r="E12" s="1">
        <v>65.39</v>
      </c>
      <c r="G12" s="1">
        <v>976.08</v>
      </c>
    </row>
    <row r="13" spans="1:15" ht="14.25" customHeight="1" x14ac:dyDescent="0.3">
      <c r="A13" s="1" t="s">
        <v>7</v>
      </c>
      <c r="B13" s="1">
        <v>1982</v>
      </c>
      <c r="C13" s="1">
        <v>9.2479999999999993</v>
      </c>
      <c r="D13" s="1">
        <v>0.56399999999999995</v>
      </c>
      <c r="E13" s="1">
        <v>67.605999999999995</v>
      </c>
      <c r="G13" s="1">
        <v>1026.1199999999999</v>
      </c>
    </row>
    <row r="14" spans="1:15" ht="14.25" customHeight="1" x14ac:dyDescent="0.3">
      <c r="A14" s="1" t="s">
        <v>7</v>
      </c>
      <c r="B14" s="1">
        <v>1983</v>
      </c>
      <c r="C14" s="1">
        <v>9.5890000000000004</v>
      </c>
      <c r="D14" s="1">
        <v>0.57999999999999996</v>
      </c>
      <c r="E14" s="1">
        <v>74.082999999999998</v>
      </c>
      <c r="G14" s="1">
        <v>1138.58</v>
      </c>
    </row>
    <row r="15" spans="1:15" ht="14.25" customHeight="1" x14ac:dyDescent="0.3">
      <c r="A15" s="1" t="s">
        <v>7</v>
      </c>
      <c r="B15" s="1">
        <v>1984</v>
      </c>
      <c r="C15" s="1">
        <v>9.4649999999999999</v>
      </c>
      <c r="D15" s="1">
        <v>0.56899999999999995</v>
      </c>
      <c r="E15" s="1">
        <v>77.27</v>
      </c>
      <c r="G15" s="1">
        <v>1201.08</v>
      </c>
    </row>
    <row r="16" spans="1:15" ht="14.25" customHeight="1" x14ac:dyDescent="0.3">
      <c r="A16" s="1" t="s">
        <v>7</v>
      </c>
      <c r="B16" s="1">
        <v>1985</v>
      </c>
      <c r="C16" s="1">
        <v>9.56</v>
      </c>
      <c r="D16" s="1">
        <v>0.57999999999999996</v>
      </c>
      <c r="E16" s="1">
        <v>84.134</v>
      </c>
      <c r="G16" s="1">
        <v>1325.78</v>
      </c>
    </row>
    <row r="17" spans="1:7" ht="14.25" customHeight="1" x14ac:dyDescent="0.3">
      <c r="A17" s="1" t="s">
        <v>7</v>
      </c>
      <c r="B17" s="1">
        <v>1986</v>
      </c>
      <c r="C17" s="1">
        <v>9.5679999999999996</v>
      </c>
      <c r="D17" s="1">
        <v>0.59899999999999998</v>
      </c>
      <c r="E17" s="1">
        <v>89.94</v>
      </c>
      <c r="G17" s="1">
        <v>1440.69</v>
      </c>
    </row>
    <row r="18" spans="1:7" ht="14.25" customHeight="1" x14ac:dyDescent="0.3">
      <c r="A18" s="1" t="s">
        <v>7</v>
      </c>
      <c r="B18" s="1">
        <v>1987</v>
      </c>
      <c r="C18" s="1">
        <v>9.5429999999999993</v>
      </c>
      <c r="D18" s="1">
        <v>0.58199999999999996</v>
      </c>
      <c r="E18" s="1">
        <v>93.578000000000003</v>
      </c>
      <c r="G18" s="1">
        <v>1521.94</v>
      </c>
    </row>
    <row r="19" spans="1:7" ht="14.25" customHeight="1" x14ac:dyDescent="0.3">
      <c r="A19" s="1" t="s">
        <v>7</v>
      </c>
      <c r="B19" s="1">
        <v>1988</v>
      </c>
      <c r="C19" s="1">
        <v>9.8230000000000004</v>
      </c>
      <c r="D19" s="1">
        <v>0.59499999999999997</v>
      </c>
      <c r="E19" s="1">
        <v>102.027</v>
      </c>
      <c r="G19" s="1">
        <v>1686.73</v>
      </c>
    </row>
    <row r="20" spans="1:7" ht="14.25" customHeight="1" x14ac:dyDescent="0.3">
      <c r="A20" s="1" t="s">
        <v>7</v>
      </c>
      <c r="B20" s="1">
        <v>1989</v>
      </c>
      <c r="C20" s="1">
        <v>10.199</v>
      </c>
      <c r="D20" s="1">
        <v>0.623</v>
      </c>
      <c r="E20" s="1">
        <v>111.197</v>
      </c>
      <c r="G20" s="1">
        <v>1869.71</v>
      </c>
    </row>
    <row r="21" spans="1:7" ht="14.25" customHeight="1" x14ac:dyDescent="0.3">
      <c r="A21" s="1" t="s">
        <v>7</v>
      </c>
      <c r="B21" s="1">
        <v>1990</v>
      </c>
      <c r="C21" s="1">
        <v>10.474</v>
      </c>
      <c r="D21" s="1">
        <v>0.67700000000000005</v>
      </c>
      <c r="E21" s="1">
        <v>120.773</v>
      </c>
      <c r="G21" s="1">
        <v>2061</v>
      </c>
    </row>
    <row r="22" spans="1:7" ht="14.25" customHeight="1" x14ac:dyDescent="0.3">
      <c r="A22" s="1" t="s">
        <v>7</v>
      </c>
      <c r="B22" s="1">
        <v>1991</v>
      </c>
      <c r="C22" s="1">
        <v>10.936999999999999</v>
      </c>
      <c r="D22" s="1">
        <v>0.73899999999999999</v>
      </c>
      <c r="E22" s="1">
        <v>134.35599999999999</v>
      </c>
      <c r="G22" s="1">
        <v>2322.21</v>
      </c>
    </row>
    <row r="23" spans="1:7" ht="14.25" customHeight="1" x14ac:dyDescent="0.3">
      <c r="A23" s="1" t="s">
        <v>7</v>
      </c>
      <c r="B23" s="1">
        <v>1992</v>
      </c>
      <c r="C23" s="1">
        <v>11.407</v>
      </c>
      <c r="D23" s="1">
        <v>0.77800000000000002</v>
      </c>
      <c r="E23" s="1">
        <v>149.096</v>
      </c>
      <c r="G23" s="1">
        <v>2608.4299999999998</v>
      </c>
    </row>
    <row r="24" spans="1:7" ht="14.25" customHeight="1" x14ac:dyDescent="0.3">
      <c r="A24" s="1" t="s">
        <v>7</v>
      </c>
      <c r="B24" s="1">
        <v>1993</v>
      </c>
      <c r="C24" s="1">
        <v>11.977</v>
      </c>
      <c r="D24" s="1">
        <v>0.81899999999999995</v>
      </c>
      <c r="E24" s="1">
        <v>165.35900000000001</v>
      </c>
      <c r="G24" s="1">
        <v>2921.4</v>
      </c>
    </row>
    <row r="25" spans="1:7" ht="14.25" customHeight="1" x14ac:dyDescent="0.3">
      <c r="A25" s="1" t="s">
        <v>7</v>
      </c>
      <c r="B25" s="1">
        <v>1994</v>
      </c>
      <c r="C25" s="1">
        <v>12.507999999999999</v>
      </c>
      <c r="D25" s="1">
        <v>0.85899999999999999</v>
      </c>
      <c r="E25" s="1">
        <v>183.97200000000001</v>
      </c>
      <c r="G25" s="1">
        <v>3284.82</v>
      </c>
    </row>
    <row r="26" spans="1:7" ht="14.25" customHeight="1" x14ac:dyDescent="0.3">
      <c r="A26" s="1" t="s">
        <v>7</v>
      </c>
      <c r="B26" s="1">
        <v>1995</v>
      </c>
      <c r="C26" s="1">
        <v>12.762</v>
      </c>
      <c r="D26" s="1">
        <v>0.88200000000000001</v>
      </c>
      <c r="E26" s="1">
        <v>198.40600000000001</v>
      </c>
      <c r="G26" s="1">
        <v>3585.59</v>
      </c>
    </row>
    <row r="27" spans="1:7" ht="14.25" customHeight="1" x14ac:dyDescent="0.3">
      <c r="A27" s="1" t="s">
        <v>7</v>
      </c>
      <c r="B27" s="1">
        <v>1996</v>
      </c>
      <c r="C27" s="1">
        <v>13.106</v>
      </c>
      <c r="D27" s="1">
        <v>0.92400000000000004</v>
      </c>
      <c r="E27" s="1">
        <v>215.60599999999999</v>
      </c>
      <c r="G27" s="1">
        <v>3947.96</v>
      </c>
    </row>
    <row r="28" spans="1:7" ht="14.25" customHeight="1" x14ac:dyDescent="0.3">
      <c r="A28" s="1" t="s">
        <v>7</v>
      </c>
      <c r="B28" s="1">
        <v>1997</v>
      </c>
      <c r="C28" s="1">
        <v>13.436999999999999</v>
      </c>
      <c r="D28" s="1">
        <v>0.95</v>
      </c>
      <c r="E28" s="1">
        <v>232.59</v>
      </c>
      <c r="G28" s="1">
        <v>4306.87</v>
      </c>
    </row>
    <row r="29" spans="1:7" ht="14.25" customHeight="1" x14ac:dyDescent="0.3">
      <c r="A29" s="1" t="s">
        <v>7</v>
      </c>
      <c r="B29" s="1">
        <v>1998</v>
      </c>
      <c r="C29" s="1">
        <v>14.084</v>
      </c>
      <c r="D29" s="1">
        <v>1.0189999999999999</v>
      </c>
      <c r="E29" s="1">
        <v>261.72800000000001</v>
      </c>
      <c r="G29" s="1">
        <v>4897.1899999999996</v>
      </c>
    </row>
    <row r="30" spans="1:7" ht="14.25" customHeight="1" x14ac:dyDescent="0.3">
      <c r="A30" s="1" t="s">
        <v>7</v>
      </c>
      <c r="B30" s="1">
        <v>1999</v>
      </c>
      <c r="C30" s="1">
        <v>14.679</v>
      </c>
      <c r="D30" s="1">
        <v>1.075</v>
      </c>
      <c r="E30" s="1">
        <v>291.589</v>
      </c>
      <c r="G30" s="1">
        <v>5518.61</v>
      </c>
    </row>
    <row r="31" spans="1:7" ht="14.25" customHeight="1" x14ac:dyDescent="0.3">
      <c r="A31" s="1" t="s">
        <v>7</v>
      </c>
      <c r="B31" s="1">
        <v>2000</v>
      </c>
      <c r="C31" s="1">
        <v>15.702</v>
      </c>
      <c r="D31" s="1">
        <v>1.194</v>
      </c>
      <c r="E31" s="1">
        <v>338.66500000000002</v>
      </c>
      <c r="G31" s="1">
        <v>6486.45</v>
      </c>
    </row>
    <row r="32" spans="1:7" ht="14.25" customHeight="1" x14ac:dyDescent="0.3">
      <c r="A32" s="1" t="s">
        <v>7</v>
      </c>
      <c r="B32" s="1">
        <v>2001</v>
      </c>
      <c r="C32" s="1">
        <v>16.059000000000001</v>
      </c>
      <c r="D32" s="1">
        <v>1.236</v>
      </c>
      <c r="E32" s="1">
        <v>364.77100000000002</v>
      </c>
      <c r="G32" s="1">
        <v>7081.3</v>
      </c>
    </row>
    <row r="33" spans="1:7" ht="14.25" customHeight="1" x14ac:dyDescent="0.3">
      <c r="A33" s="1" t="s">
        <v>7</v>
      </c>
      <c r="B33" s="1">
        <v>2002</v>
      </c>
      <c r="C33" s="1">
        <v>15.374000000000001</v>
      </c>
      <c r="D33" s="1">
        <v>1.2130000000000001</v>
      </c>
      <c r="E33" s="1">
        <v>373.04399999999998</v>
      </c>
      <c r="G33" s="1">
        <v>7330.84</v>
      </c>
    </row>
    <row r="34" spans="1:7" ht="14.25" customHeight="1" x14ac:dyDescent="0.3">
      <c r="A34" s="1" t="s">
        <v>7</v>
      </c>
      <c r="B34" s="1">
        <v>2003</v>
      </c>
      <c r="C34" s="1">
        <v>15.760999999999999</v>
      </c>
      <c r="D34" s="1">
        <v>1.244</v>
      </c>
      <c r="E34" s="1">
        <v>401.30200000000002</v>
      </c>
      <c r="G34" s="1">
        <v>7984.06</v>
      </c>
    </row>
    <row r="35" spans="1:7" ht="14.25" customHeight="1" x14ac:dyDescent="0.3">
      <c r="A35" s="1" t="s">
        <v>7</v>
      </c>
      <c r="B35" s="1">
        <v>2004</v>
      </c>
      <c r="C35" s="1">
        <v>15.656000000000001</v>
      </c>
      <c r="D35" s="1">
        <v>1.2689999999999999</v>
      </c>
      <c r="E35" s="1">
        <v>429.88200000000001</v>
      </c>
      <c r="G35" s="1">
        <v>8652.41</v>
      </c>
    </row>
    <row r="36" spans="1:7" ht="14.25" customHeight="1" x14ac:dyDescent="0.3">
      <c r="A36" s="1" t="s">
        <v>7</v>
      </c>
      <c r="B36" s="1">
        <v>2005</v>
      </c>
      <c r="C36" s="1">
        <v>15.218</v>
      </c>
      <c r="D36" s="1">
        <v>1.2130000000000001</v>
      </c>
      <c r="E36" s="1">
        <v>432.51299999999998</v>
      </c>
      <c r="G36" s="1">
        <v>8821.02</v>
      </c>
    </row>
    <row r="37" spans="1:7" ht="14.25" customHeight="1" x14ac:dyDescent="0.3">
      <c r="A37" s="1" t="s">
        <v>7</v>
      </c>
      <c r="B37" s="1">
        <v>2006</v>
      </c>
      <c r="C37" s="1">
        <v>15.276</v>
      </c>
      <c r="D37" s="1">
        <v>1.2190000000000001</v>
      </c>
      <c r="E37" s="1">
        <v>461.82100000000003</v>
      </c>
      <c r="G37" s="1">
        <v>9558.7199999999993</v>
      </c>
    </row>
    <row r="38" spans="1:7" ht="14.25" customHeight="1" x14ac:dyDescent="0.3">
      <c r="A38" s="1" t="s">
        <v>7</v>
      </c>
      <c r="B38" s="1">
        <v>2007</v>
      </c>
      <c r="C38" s="1">
        <v>15.201000000000001</v>
      </c>
      <c r="D38" s="1">
        <v>1.2250000000000001</v>
      </c>
      <c r="E38" s="1">
        <v>485.887</v>
      </c>
      <c r="G38" s="1">
        <v>10119.86</v>
      </c>
    </row>
    <row r="39" spans="1:7" ht="14.25" customHeight="1" x14ac:dyDescent="0.3">
      <c r="A39" s="1" t="s">
        <v>7</v>
      </c>
      <c r="B39" s="1">
        <v>2008</v>
      </c>
      <c r="C39" s="1">
        <v>15.412000000000001</v>
      </c>
      <c r="D39" s="1">
        <v>1.2729999999999999</v>
      </c>
      <c r="E39" s="1">
        <v>510.17200000000003</v>
      </c>
      <c r="G39" s="1">
        <v>10840.75</v>
      </c>
    </row>
    <row r="40" spans="1:7" ht="14.25" customHeight="1" x14ac:dyDescent="0.3">
      <c r="A40" s="1" t="s">
        <v>7</v>
      </c>
      <c r="B40" s="1">
        <v>2009</v>
      </c>
      <c r="C40" s="1">
        <v>15.535</v>
      </c>
      <c r="D40" s="1">
        <v>1.3340000000000001</v>
      </c>
      <c r="E40" s="1">
        <v>553.72400000000005</v>
      </c>
      <c r="G40" s="1">
        <v>12011.21</v>
      </c>
    </row>
    <row r="41" spans="1:7" ht="14.25" customHeight="1" x14ac:dyDescent="0.3">
      <c r="A41" s="1" t="s">
        <v>7</v>
      </c>
      <c r="B41" s="1">
        <v>2010</v>
      </c>
      <c r="C41" s="1">
        <v>15.63</v>
      </c>
      <c r="D41" s="1">
        <v>1.3240000000000001</v>
      </c>
      <c r="E41" s="1">
        <v>563.85699999999997</v>
      </c>
      <c r="G41" s="1">
        <v>12422.76</v>
      </c>
    </row>
    <row r="42" spans="1:7" ht="14.25" customHeight="1" x14ac:dyDescent="0.3">
      <c r="A42" s="1" t="s">
        <v>7</v>
      </c>
      <c r="B42" s="1">
        <v>2011</v>
      </c>
      <c r="C42" s="1">
        <v>15.311</v>
      </c>
      <c r="D42" s="1">
        <v>1.3149999999999999</v>
      </c>
      <c r="E42" s="1">
        <v>580.92100000000005</v>
      </c>
      <c r="G42" s="1">
        <v>12977.79</v>
      </c>
    </row>
    <row r="43" spans="1:7" ht="14.25" customHeight="1" x14ac:dyDescent="0.3">
      <c r="A43" s="1" t="s">
        <v>7</v>
      </c>
      <c r="B43" s="1">
        <v>2012</v>
      </c>
      <c r="C43" s="1">
        <v>15.308</v>
      </c>
      <c r="D43" s="1">
        <v>1.3360000000000001</v>
      </c>
      <c r="E43" s="1">
        <v>582.87400000000002</v>
      </c>
      <c r="G43" s="1">
        <v>13247.71</v>
      </c>
    </row>
    <row r="44" spans="1:7" ht="14.25" customHeight="1" x14ac:dyDescent="0.3">
      <c r="A44" s="1" t="s">
        <v>7</v>
      </c>
      <c r="B44" s="1">
        <v>2013</v>
      </c>
      <c r="C44" s="1">
        <v>14.989000000000001</v>
      </c>
      <c r="D44" s="1">
        <v>1.32</v>
      </c>
      <c r="E44" s="1">
        <v>627.40200000000004</v>
      </c>
      <c r="G44" s="1">
        <v>14503.87</v>
      </c>
    </row>
    <row r="45" spans="1:7" ht="14.25" customHeight="1" x14ac:dyDescent="0.3">
      <c r="A45" s="1" t="s">
        <v>7</v>
      </c>
      <c r="B45" s="1">
        <v>2014</v>
      </c>
      <c r="C45" s="1">
        <v>14.385999999999999</v>
      </c>
      <c r="D45" s="1">
        <v>1.306</v>
      </c>
      <c r="E45" s="1">
        <v>616.99699999999996</v>
      </c>
      <c r="G45" s="1">
        <v>14475.18</v>
      </c>
    </row>
    <row r="46" spans="1:7" ht="14.25" customHeight="1" x14ac:dyDescent="0.3">
      <c r="A46" s="1" t="s">
        <v>8</v>
      </c>
      <c r="B46" s="1">
        <v>1990</v>
      </c>
      <c r="C46" s="1">
        <v>10.131</v>
      </c>
      <c r="D46" s="1">
        <v>0.78400000000000003</v>
      </c>
      <c r="E46" s="1">
        <v>152.00299999999999</v>
      </c>
      <c r="F46" s="1" t="s">
        <v>9</v>
      </c>
      <c r="G46" s="1">
        <v>1167.06</v>
      </c>
    </row>
    <row r="47" spans="1:7" ht="14.25" customHeight="1" x14ac:dyDescent="0.3">
      <c r="A47" s="1" t="s">
        <v>8</v>
      </c>
      <c r="B47" s="1">
        <v>1991</v>
      </c>
      <c r="C47" s="1">
        <v>10.000999999999999</v>
      </c>
      <c r="D47" s="1">
        <v>0.78</v>
      </c>
      <c r="E47" s="1">
        <v>160.11799999999999</v>
      </c>
      <c r="G47" s="1">
        <v>1241.7</v>
      </c>
    </row>
    <row r="48" spans="1:7" ht="14.25" customHeight="1" x14ac:dyDescent="0.3">
      <c r="A48" s="1" t="s">
        <v>8</v>
      </c>
      <c r="B48" s="1">
        <v>1992</v>
      </c>
      <c r="C48" s="1">
        <v>9.8889999999999993</v>
      </c>
      <c r="D48" s="1">
        <v>0.80100000000000005</v>
      </c>
      <c r="E48" s="1">
        <v>169.708</v>
      </c>
      <c r="G48" s="1">
        <v>1330.63</v>
      </c>
    </row>
    <row r="49" spans="1:7" ht="14.25" customHeight="1" x14ac:dyDescent="0.3">
      <c r="A49" s="1" t="s">
        <v>8</v>
      </c>
      <c r="B49" s="1">
        <v>1993</v>
      </c>
      <c r="C49" s="1">
        <v>9.7460000000000004</v>
      </c>
      <c r="D49" s="1">
        <v>0.84</v>
      </c>
      <c r="E49" s="1">
        <v>181.79300000000001</v>
      </c>
      <c r="G49" s="1">
        <v>1437.19</v>
      </c>
    </row>
    <row r="50" spans="1:7" ht="14.25" customHeight="1" x14ac:dyDescent="0.3">
      <c r="A50" s="1" t="s">
        <v>8</v>
      </c>
      <c r="B50" s="1">
        <v>1994</v>
      </c>
      <c r="C50" s="1">
        <v>9.4570000000000007</v>
      </c>
      <c r="D50" s="1">
        <v>0.85199999999999998</v>
      </c>
      <c r="E50" s="1">
        <v>192.083</v>
      </c>
      <c r="G50" s="1">
        <v>1524.39</v>
      </c>
    </row>
    <row r="51" spans="1:7" ht="14.25" customHeight="1" x14ac:dyDescent="0.3">
      <c r="A51" s="1" t="s">
        <v>8</v>
      </c>
      <c r="B51" s="1">
        <v>1995</v>
      </c>
      <c r="C51" s="1">
        <v>9.5419999999999998</v>
      </c>
      <c r="D51" s="1">
        <v>0.85399999999999998</v>
      </c>
      <c r="E51" s="1">
        <v>201.33500000000001</v>
      </c>
      <c r="G51" s="1">
        <v>1600.27</v>
      </c>
    </row>
    <row r="52" spans="1:7" ht="14.25" customHeight="1" x14ac:dyDescent="0.3">
      <c r="A52" s="1" t="s">
        <v>8</v>
      </c>
      <c r="B52" s="1">
        <v>1996</v>
      </c>
      <c r="C52" s="1">
        <v>9.8390000000000004</v>
      </c>
      <c r="D52" s="1">
        <v>0.876</v>
      </c>
      <c r="E52" s="1">
        <v>214.41800000000001</v>
      </c>
      <c r="G52" s="1">
        <v>1706.56</v>
      </c>
    </row>
    <row r="53" spans="1:7" ht="14.25" customHeight="1" x14ac:dyDescent="0.3">
      <c r="A53" s="1" t="s">
        <v>8</v>
      </c>
      <c r="B53" s="1">
        <v>1997</v>
      </c>
      <c r="C53" s="1">
        <v>11.212999999999999</v>
      </c>
      <c r="D53" s="1">
        <v>1.01</v>
      </c>
      <c r="E53" s="1">
        <v>255.92699999999999</v>
      </c>
      <c r="G53" s="1">
        <v>2039.24</v>
      </c>
    </row>
    <row r="54" spans="1:7" ht="14.25" customHeight="1" x14ac:dyDescent="0.3">
      <c r="A54" s="1" t="s">
        <v>8</v>
      </c>
      <c r="B54" s="1">
        <v>1998</v>
      </c>
      <c r="C54" s="1">
        <v>11.843</v>
      </c>
      <c r="D54" s="1">
        <v>1.087</v>
      </c>
      <c r="E54" s="1">
        <v>288.76900000000001</v>
      </c>
      <c r="G54" s="1">
        <v>2303.4499999999998</v>
      </c>
    </row>
    <row r="55" spans="1:7" ht="14.25" customHeight="1" x14ac:dyDescent="0.3">
      <c r="A55" s="1" t="s">
        <v>8</v>
      </c>
      <c r="B55" s="1">
        <v>1999</v>
      </c>
      <c r="C55" s="1">
        <v>12.551</v>
      </c>
      <c r="D55" s="1">
        <v>1.17</v>
      </c>
      <c r="E55" s="1">
        <v>322.31799999999998</v>
      </c>
      <c r="G55" s="1">
        <v>2576.0700000000002</v>
      </c>
    </row>
    <row r="56" spans="1:7" ht="14.25" customHeight="1" x14ac:dyDescent="0.3">
      <c r="A56" s="1" t="s">
        <v>8</v>
      </c>
      <c r="B56" s="1">
        <v>2000</v>
      </c>
      <c r="C56" s="1">
        <v>12.734</v>
      </c>
      <c r="D56" s="1">
        <v>1.1739999999999999</v>
      </c>
      <c r="E56" s="1">
        <v>344.08199999999999</v>
      </c>
      <c r="G56" s="1">
        <v>2756.64</v>
      </c>
    </row>
    <row r="57" spans="1:7" ht="14.25" customHeight="1" x14ac:dyDescent="0.3">
      <c r="A57" s="1" t="s">
        <v>8</v>
      </c>
      <c r="B57" s="1">
        <v>2001</v>
      </c>
      <c r="C57" s="1">
        <v>12.897</v>
      </c>
      <c r="D57" s="1">
        <v>1.198</v>
      </c>
      <c r="E57" s="1">
        <v>356.06099999999998</v>
      </c>
      <c r="G57" s="1">
        <v>2863.55</v>
      </c>
    </row>
    <row r="58" spans="1:7" ht="14.25" customHeight="1" x14ac:dyDescent="0.3">
      <c r="A58" s="1" t="s">
        <v>8</v>
      </c>
      <c r="B58" s="1">
        <v>2002</v>
      </c>
      <c r="C58" s="1">
        <v>13.154</v>
      </c>
      <c r="D58" s="1">
        <v>1.238</v>
      </c>
      <c r="E58" s="1">
        <v>385.30399999999997</v>
      </c>
      <c r="G58" s="1">
        <v>3114.01</v>
      </c>
    </row>
    <row r="59" spans="1:7" ht="14.25" customHeight="1" x14ac:dyDescent="0.3">
      <c r="A59" s="1" t="s">
        <v>8</v>
      </c>
      <c r="B59" s="1">
        <v>2003</v>
      </c>
      <c r="C59" s="1">
        <v>13.606999999999999</v>
      </c>
      <c r="D59" s="1">
        <v>1.304</v>
      </c>
      <c r="E59" s="1">
        <v>417.08699999999999</v>
      </c>
      <c r="G59" s="1">
        <v>3387.34</v>
      </c>
    </row>
    <row r="60" spans="1:7" ht="14.25" customHeight="1" x14ac:dyDescent="0.3">
      <c r="A60" s="1" t="s">
        <v>8</v>
      </c>
      <c r="B60" s="1">
        <v>2004</v>
      </c>
      <c r="C60" s="1">
        <v>13.41</v>
      </c>
      <c r="D60" s="1">
        <v>1.294</v>
      </c>
      <c r="E60" s="1">
        <v>435.327</v>
      </c>
      <c r="G60" s="1">
        <v>3557.48</v>
      </c>
    </row>
    <row r="61" spans="1:7" ht="14.25" customHeight="1" x14ac:dyDescent="0.3">
      <c r="A61" s="1" t="s">
        <v>8</v>
      </c>
      <c r="B61" s="1">
        <v>2005</v>
      </c>
      <c r="C61" s="1">
        <v>13.324999999999999</v>
      </c>
      <c r="D61" s="1">
        <v>1.2769999999999999</v>
      </c>
      <c r="E61" s="1">
        <v>445.18799999999999</v>
      </c>
      <c r="G61" s="1">
        <v>3662.93</v>
      </c>
    </row>
    <row r="62" spans="1:7" ht="14.25" customHeight="1" x14ac:dyDescent="0.3">
      <c r="A62" s="1" t="s">
        <v>8</v>
      </c>
      <c r="B62" s="1">
        <v>2006</v>
      </c>
      <c r="C62" s="1">
        <v>13.37</v>
      </c>
      <c r="D62" s="1">
        <v>1.268</v>
      </c>
      <c r="E62" s="1">
        <v>474.834</v>
      </c>
      <c r="G62" s="1">
        <v>3926.23</v>
      </c>
    </row>
    <row r="63" spans="1:7" ht="14.25" customHeight="1" x14ac:dyDescent="0.3">
      <c r="A63" s="1" t="s">
        <v>8</v>
      </c>
      <c r="B63" s="1">
        <v>2007</v>
      </c>
      <c r="C63" s="1">
        <v>13.605</v>
      </c>
      <c r="D63" s="1">
        <v>1.2889999999999999</v>
      </c>
      <c r="E63" s="1">
        <v>504.84899999999999</v>
      </c>
      <c r="G63" s="1">
        <v>4187.97</v>
      </c>
    </row>
    <row r="64" spans="1:7" ht="14.25" customHeight="1" x14ac:dyDescent="0.3">
      <c r="A64" s="1" t="s">
        <v>8</v>
      </c>
      <c r="B64" s="1">
        <v>2008</v>
      </c>
      <c r="C64" s="1">
        <v>13.606</v>
      </c>
      <c r="D64" s="1">
        <v>1.3109999999999999</v>
      </c>
      <c r="E64" s="1">
        <v>538.25300000000004</v>
      </c>
      <c r="G64" s="1">
        <v>4479.07</v>
      </c>
    </row>
    <row r="65" spans="1:7" ht="14.25" customHeight="1" x14ac:dyDescent="0.3">
      <c r="A65" s="1" t="s">
        <v>8</v>
      </c>
      <c r="B65" s="1">
        <v>2009</v>
      </c>
      <c r="C65" s="1">
        <v>12.53</v>
      </c>
      <c r="D65" s="1">
        <v>1.2709999999999999</v>
      </c>
      <c r="E65" s="1">
        <v>517.26499999999999</v>
      </c>
      <c r="G65" s="1">
        <v>4315.71</v>
      </c>
    </row>
    <row r="66" spans="1:7" ht="14.25" customHeight="1" x14ac:dyDescent="0.3">
      <c r="A66" s="1" t="s">
        <v>8</v>
      </c>
      <c r="B66" s="1">
        <v>2010</v>
      </c>
      <c r="C66" s="1">
        <v>12.368</v>
      </c>
      <c r="D66" s="1">
        <v>1.2509999999999999</v>
      </c>
      <c r="E66" s="1">
        <v>524.14300000000003</v>
      </c>
      <c r="G66" s="1">
        <v>4383.62</v>
      </c>
    </row>
    <row r="67" spans="1:7" ht="14.25" customHeight="1" x14ac:dyDescent="0.3">
      <c r="A67" s="1" t="s">
        <v>8</v>
      </c>
      <c r="B67" s="1">
        <v>2011</v>
      </c>
      <c r="C67" s="1">
        <v>12.473000000000001</v>
      </c>
      <c r="D67" s="1">
        <v>1.236</v>
      </c>
      <c r="E67" s="1">
        <v>546.78300000000002</v>
      </c>
      <c r="G67" s="1">
        <v>4588.41</v>
      </c>
    </row>
    <row r="68" spans="1:7" ht="14.25" customHeight="1" x14ac:dyDescent="0.3">
      <c r="A68" s="1" t="s">
        <v>8</v>
      </c>
      <c r="B68" s="1">
        <v>2012</v>
      </c>
      <c r="C68" s="1">
        <v>12.180999999999999</v>
      </c>
      <c r="D68" s="1">
        <v>1.234</v>
      </c>
      <c r="E68" s="1">
        <v>570.52499999999998</v>
      </c>
      <c r="G68" s="1">
        <v>4809.5200000000004</v>
      </c>
    </row>
    <row r="69" spans="1:7" ht="14.25" customHeight="1" x14ac:dyDescent="0.3">
      <c r="A69" s="1" t="s">
        <v>8</v>
      </c>
      <c r="B69" s="1">
        <v>2013</v>
      </c>
      <c r="C69" s="1">
        <v>12.222</v>
      </c>
      <c r="D69" s="1">
        <v>1.2450000000000001</v>
      </c>
      <c r="E69" s="1">
        <v>594.13</v>
      </c>
      <c r="G69" s="1">
        <v>5037.8500000000004</v>
      </c>
    </row>
    <row r="70" spans="1:7" ht="14.25" customHeight="1" x14ac:dyDescent="0.3">
      <c r="A70" s="1" t="s">
        <v>8</v>
      </c>
      <c r="B70" s="1">
        <v>2014</v>
      </c>
      <c r="C70" s="1">
        <v>12.324</v>
      </c>
      <c r="D70" s="1">
        <v>1.268</v>
      </c>
      <c r="E70" s="1">
        <v>616.25599999999997</v>
      </c>
      <c r="G70" s="1">
        <v>5263.8</v>
      </c>
    </row>
    <row r="71" spans="1:7" ht="14.25" customHeight="1" x14ac:dyDescent="0.3">
      <c r="A71" s="1" t="s">
        <v>8</v>
      </c>
      <c r="B71" s="1">
        <v>2015</v>
      </c>
      <c r="C71" s="1">
        <v>12.407</v>
      </c>
      <c r="D71" s="1">
        <v>1.28</v>
      </c>
      <c r="E71" s="1">
        <v>632.73699999999997</v>
      </c>
      <c r="G71" s="1">
        <v>5462.53</v>
      </c>
    </row>
    <row r="72" spans="1:7" ht="14.25" customHeight="1" x14ac:dyDescent="0.3">
      <c r="A72" s="1" t="s">
        <v>10</v>
      </c>
      <c r="B72" s="1">
        <v>1970</v>
      </c>
      <c r="C72" s="1">
        <v>28.113</v>
      </c>
      <c r="D72" s="1">
        <v>1.0780000000000001</v>
      </c>
      <c r="E72" s="1">
        <v>41.917999999999999</v>
      </c>
      <c r="G72" s="1">
        <v>404.74</v>
      </c>
    </row>
    <row r="73" spans="1:7" ht="14.25" customHeight="1" x14ac:dyDescent="0.3">
      <c r="A73" s="1" t="s">
        <v>10</v>
      </c>
      <c r="B73" s="1">
        <v>1971</v>
      </c>
      <c r="C73" s="1">
        <v>28.274999999999999</v>
      </c>
      <c r="D73" s="1">
        <v>1.109</v>
      </c>
      <c r="E73" s="1">
        <v>46.908000000000001</v>
      </c>
      <c r="G73" s="1">
        <v>453.75</v>
      </c>
    </row>
    <row r="74" spans="1:7" ht="14.25" customHeight="1" x14ac:dyDescent="0.3">
      <c r="A74" s="1" t="s">
        <v>10</v>
      </c>
      <c r="B74" s="1">
        <v>1972</v>
      </c>
      <c r="C74" s="1">
        <v>27.629000000000001</v>
      </c>
      <c r="D74" s="1">
        <v>1.1259999999999999</v>
      </c>
      <c r="E74" s="1">
        <v>52.104999999999997</v>
      </c>
      <c r="G74" s="1">
        <v>506</v>
      </c>
    </row>
    <row r="75" spans="1:7" ht="14.25" customHeight="1" x14ac:dyDescent="0.3">
      <c r="A75" s="1" t="s">
        <v>10</v>
      </c>
      <c r="B75" s="1">
        <v>1973</v>
      </c>
      <c r="C75" s="1">
        <v>27.547000000000001</v>
      </c>
      <c r="D75" s="1">
        <v>1.2</v>
      </c>
      <c r="E75" s="1">
        <v>61.915999999999997</v>
      </c>
      <c r="G75" s="1">
        <v>603.16999999999996</v>
      </c>
    </row>
    <row r="76" spans="1:7" ht="14.25" customHeight="1" x14ac:dyDescent="0.3">
      <c r="A76" s="1" t="s">
        <v>10</v>
      </c>
      <c r="B76" s="1">
        <v>1974</v>
      </c>
      <c r="C76" s="1">
        <v>26.779</v>
      </c>
      <c r="D76" s="1">
        <v>1.1830000000000001</v>
      </c>
      <c r="E76" s="1">
        <v>69.147000000000006</v>
      </c>
      <c r="G76" s="1">
        <v>675.73</v>
      </c>
    </row>
    <row r="77" spans="1:7" ht="14.25" customHeight="1" x14ac:dyDescent="0.3">
      <c r="A77" s="1" t="s">
        <v>10</v>
      </c>
      <c r="B77" s="1">
        <v>1975</v>
      </c>
      <c r="C77" s="1">
        <v>21.885999999999999</v>
      </c>
      <c r="D77" s="1">
        <v>1.208</v>
      </c>
      <c r="E77" s="1">
        <v>75.852000000000004</v>
      </c>
      <c r="G77" s="1">
        <v>743.4</v>
      </c>
    </row>
    <row r="78" spans="1:7" ht="14.25" customHeight="1" x14ac:dyDescent="0.3">
      <c r="A78" s="1" t="s">
        <v>10</v>
      </c>
      <c r="B78" s="1">
        <v>1976</v>
      </c>
      <c r="C78" s="1">
        <v>18.88</v>
      </c>
      <c r="D78" s="1">
        <v>1.081</v>
      </c>
      <c r="E78" s="1">
        <v>75.524000000000001</v>
      </c>
      <c r="G78" s="1">
        <v>741.51</v>
      </c>
    </row>
    <row r="79" spans="1:7" ht="14.25" customHeight="1" x14ac:dyDescent="0.3">
      <c r="A79" s="1" t="s">
        <v>10</v>
      </c>
      <c r="B79" s="1">
        <v>1977</v>
      </c>
      <c r="C79" s="1">
        <v>18.300999999999998</v>
      </c>
      <c r="D79" s="1">
        <v>1.133</v>
      </c>
      <c r="E79" s="1">
        <v>84.525000000000006</v>
      </c>
      <c r="G79" s="1">
        <v>830.91</v>
      </c>
    </row>
    <row r="80" spans="1:7" ht="14.25" customHeight="1" x14ac:dyDescent="0.3">
      <c r="A80" s="1" t="s">
        <v>10</v>
      </c>
      <c r="B80" s="1">
        <v>1978</v>
      </c>
      <c r="C80" s="1">
        <v>17.789000000000001</v>
      </c>
      <c r="D80" s="1">
        <v>1.135</v>
      </c>
      <c r="E80" s="1">
        <v>93.106999999999999</v>
      </c>
      <c r="G80" s="1">
        <v>916.13</v>
      </c>
    </row>
    <row r="81" spans="1:7" ht="14.25" customHeight="1" x14ac:dyDescent="0.3">
      <c r="A81" s="1" t="s">
        <v>10</v>
      </c>
      <c r="B81" s="1">
        <v>1979</v>
      </c>
      <c r="C81" s="1">
        <v>17.385999999999999</v>
      </c>
      <c r="D81" s="1">
        <v>1.1060000000000001</v>
      </c>
      <c r="E81" s="1">
        <v>100.444</v>
      </c>
      <c r="G81" s="1">
        <v>989.21</v>
      </c>
    </row>
    <row r="82" spans="1:7" ht="14.25" customHeight="1" x14ac:dyDescent="0.3">
      <c r="A82" s="1" t="s">
        <v>10</v>
      </c>
      <c r="B82" s="1">
        <v>1980</v>
      </c>
      <c r="C82" s="1">
        <v>17.373999999999999</v>
      </c>
      <c r="D82" s="1">
        <v>1.0680000000000001</v>
      </c>
      <c r="E82" s="1">
        <v>110.325</v>
      </c>
      <c r="G82" s="1">
        <v>1087.72</v>
      </c>
    </row>
    <row r="83" spans="1:7" ht="14.25" customHeight="1" x14ac:dyDescent="0.3">
      <c r="A83" s="1" t="s">
        <v>10</v>
      </c>
      <c r="B83" s="1">
        <v>1981</v>
      </c>
      <c r="C83" s="1">
        <v>16.044</v>
      </c>
      <c r="D83" s="1">
        <v>1.0529999999999999</v>
      </c>
      <c r="E83" s="1">
        <v>118.541</v>
      </c>
      <c r="G83" s="1">
        <v>1168.69</v>
      </c>
    </row>
    <row r="84" spans="1:7" ht="14.25" customHeight="1" x14ac:dyDescent="0.3">
      <c r="A84" s="1" t="s">
        <v>10</v>
      </c>
      <c r="B84" s="1">
        <v>1982</v>
      </c>
      <c r="C84" s="1">
        <v>15.4</v>
      </c>
      <c r="D84" s="1">
        <v>1.0449999999999999</v>
      </c>
      <c r="E84" s="1">
        <v>125.806</v>
      </c>
      <c r="G84" s="1">
        <v>1239.98</v>
      </c>
    </row>
    <row r="85" spans="1:7" ht="14.25" customHeight="1" x14ac:dyDescent="0.3">
      <c r="A85" s="1" t="s">
        <v>10</v>
      </c>
      <c r="B85" s="1">
        <v>1983</v>
      </c>
      <c r="C85" s="1">
        <v>15.593999999999999</v>
      </c>
      <c r="D85" s="1">
        <v>1.0840000000000001</v>
      </c>
      <c r="E85" s="1">
        <v>136.09800000000001</v>
      </c>
      <c r="G85" s="1">
        <v>1341.32</v>
      </c>
    </row>
    <row r="86" spans="1:7" ht="14.25" customHeight="1" x14ac:dyDescent="0.3">
      <c r="A86" s="1" t="s">
        <v>10</v>
      </c>
      <c r="B86" s="1">
        <v>1984</v>
      </c>
      <c r="C86" s="1">
        <v>14.967000000000001</v>
      </c>
      <c r="D86" s="1">
        <v>1.0169999999999999</v>
      </c>
      <c r="E86" s="1">
        <v>135.46100000000001</v>
      </c>
      <c r="G86" s="1">
        <v>1335.02</v>
      </c>
    </row>
    <row r="87" spans="1:7" ht="14.25" customHeight="1" x14ac:dyDescent="0.3">
      <c r="A87" s="1" t="s">
        <v>10</v>
      </c>
      <c r="B87" s="1">
        <v>1985</v>
      </c>
      <c r="C87" s="1">
        <v>15.683999999999999</v>
      </c>
      <c r="D87" s="1">
        <v>1.0740000000000001</v>
      </c>
      <c r="E87" s="1">
        <v>149.946</v>
      </c>
      <c r="G87" s="1">
        <v>1478.21</v>
      </c>
    </row>
    <row r="88" spans="1:7" ht="14.25" customHeight="1" x14ac:dyDescent="0.3">
      <c r="A88" s="1" t="s">
        <v>10</v>
      </c>
      <c r="B88" s="1">
        <v>1986</v>
      </c>
      <c r="C88" s="1">
        <v>15.708</v>
      </c>
      <c r="D88" s="1">
        <v>1.1020000000000001</v>
      </c>
      <c r="E88" s="1">
        <v>159.833</v>
      </c>
      <c r="G88" s="1">
        <v>1576.24</v>
      </c>
    </row>
    <row r="89" spans="1:7" ht="14.25" customHeight="1" x14ac:dyDescent="0.3">
      <c r="A89" s="1" t="s">
        <v>10</v>
      </c>
      <c r="B89" s="1">
        <v>1987</v>
      </c>
      <c r="C89" s="1">
        <v>15.952</v>
      </c>
      <c r="D89" s="1">
        <v>1.1359999999999999</v>
      </c>
      <c r="E89" s="1">
        <v>172.74</v>
      </c>
      <c r="G89" s="1">
        <v>1704.98</v>
      </c>
    </row>
    <row r="90" spans="1:7" ht="14.25" customHeight="1" x14ac:dyDescent="0.3">
      <c r="A90" s="1" t="s">
        <v>10</v>
      </c>
      <c r="B90" s="1">
        <v>1988</v>
      </c>
      <c r="C90" s="1">
        <v>16.478999999999999</v>
      </c>
      <c r="D90" s="1">
        <v>1.1739999999999999</v>
      </c>
      <c r="E90" s="1">
        <v>192.77799999999999</v>
      </c>
      <c r="G90" s="1">
        <v>1908.82</v>
      </c>
    </row>
    <row r="91" spans="1:7" ht="14.25" customHeight="1" x14ac:dyDescent="0.3">
      <c r="A91" s="1" t="s">
        <v>10</v>
      </c>
      <c r="B91" s="1">
        <v>1989</v>
      </c>
      <c r="C91" s="1">
        <v>16.231000000000002</v>
      </c>
      <c r="D91" s="1">
        <v>1.147</v>
      </c>
      <c r="E91" s="1">
        <v>201.74100000000001</v>
      </c>
      <c r="G91" s="1">
        <v>2004.84</v>
      </c>
    </row>
    <row r="92" spans="1:7" ht="14.25" customHeight="1" x14ac:dyDescent="0.3">
      <c r="A92" s="1" t="s">
        <v>10</v>
      </c>
      <c r="B92" s="1">
        <v>1990</v>
      </c>
      <c r="C92" s="1">
        <v>15.52</v>
      </c>
      <c r="D92" s="1">
        <v>1.103</v>
      </c>
      <c r="E92" s="1">
        <v>206.95599999999999</v>
      </c>
      <c r="G92" s="1">
        <v>2062.81</v>
      </c>
    </row>
    <row r="93" spans="1:7" ht="14.25" customHeight="1" x14ac:dyDescent="0.3">
      <c r="A93" s="1" t="s">
        <v>10</v>
      </c>
      <c r="B93" s="1">
        <v>1991</v>
      </c>
      <c r="C93" s="1">
        <v>15.597</v>
      </c>
      <c r="D93" s="1">
        <v>1.157</v>
      </c>
      <c r="E93" s="1">
        <v>227.548</v>
      </c>
      <c r="G93" s="1">
        <v>2276.5</v>
      </c>
    </row>
    <row r="94" spans="1:7" ht="14.25" customHeight="1" x14ac:dyDescent="0.3">
      <c r="A94" s="1" t="s">
        <v>10</v>
      </c>
      <c r="B94" s="1">
        <v>1992</v>
      </c>
      <c r="C94" s="1">
        <v>16.282</v>
      </c>
      <c r="D94" s="1">
        <v>1.2370000000000001</v>
      </c>
      <c r="E94" s="1">
        <v>251.60300000000001</v>
      </c>
      <c r="G94" s="1">
        <v>2527.39</v>
      </c>
    </row>
    <row r="95" spans="1:7" ht="14.25" customHeight="1" x14ac:dyDescent="0.3">
      <c r="A95" s="1" t="s">
        <v>10</v>
      </c>
      <c r="B95" s="1">
        <v>1993</v>
      </c>
      <c r="C95" s="1">
        <v>17.445</v>
      </c>
      <c r="D95" s="1">
        <v>1.347</v>
      </c>
      <c r="E95" s="1">
        <v>276.69799999999998</v>
      </c>
      <c r="G95" s="1">
        <v>2790.35</v>
      </c>
    </row>
    <row r="96" spans="1:7" ht="14.25" customHeight="1" x14ac:dyDescent="0.3">
      <c r="A96" s="1" t="s">
        <v>10</v>
      </c>
      <c r="B96" s="1">
        <v>1994</v>
      </c>
      <c r="C96" s="1">
        <v>17.459</v>
      </c>
      <c r="D96" s="1">
        <v>1.3129999999999999</v>
      </c>
      <c r="E96" s="1">
        <v>283.43400000000003</v>
      </c>
      <c r="G96" s="1">
        <v>2867.11</v>
      </c>
    </row>
    <row r="97" spans="1:7" ht="14.25" customHeight="1" x14ac:dyDescent="0.3">
      <c r="A97" s="1" t="s">
        <v>10</v>
      </c>
      <c r="B97" s="1">
        <v>1995</v>
      </c>
      <c r="C97" s="1">
        <v>18.068000000000001</v>
      </c>
      <c r="D97" s="1">
        <v>1.351</v>
      </c>
      <c r="E97" s="1">
        <v>304.25900000000001</v>
      </c>
      <c r="G97" s="1">
        <v>3084.22</v>
      </c>
    </row>
    <row r="98" spans="1:7" ht="14.25" customHeight="1" x14ac:dyDescent="0.3">
      <c r="A98" s="1" t="s">
        <v>10</v>
      </c>
      <c r="B98" s="1">
        <v>1996</v>
      </c>
      <c r="C98" s="1">
        <v>17.119</v>
      </c>
      <c r="D98" s="1">
        <v>1.327</v>
      </c>
      <c r="E98" s="1">
        <v>303.86700000000002</v>
      </c>
      <c r="G98" s="1">
        <v>3086.27</v>
      </c>
    </row>
    <row r="99" spans="1:7" ht="14.25" customHeight="1" x14ac:dyDescent="0.3">
      <c r="A99" s="1" t="s">
        <v>10</v>
      </c>
      <c r="B99" s="1">
        <v>1997</v>
      </c>
      <c r="C99" s="1">
        <v>17.497</v>
      </c>
      <c r="D99" s="1">
        <v>1.3320000000000001</v>
      </c>
      <c r="E99" s="1">
        <v>318.44200000000001</v>
      </c>
      <c r="G99" s="1">
        <v>3242.14</v>
      </c>
    </row>
    <row r="100" spans="1:7" ht="14.25" customHeight="1" x14ac:dyDescent="0.3">
      <c r="A100" s="1" t="s">
        <v>10</v>
      </c>
      <c r="B100" s="1">
        <v>2003</v>
      </c>
      <c r="C100" s="1">
        <v>17.13</v>
      </c>
      <c r="D100" s="1">
        <v>1.5569999999999999</v>
      </c>
      <c r="E100" s="1">
        <v>483.53500000000003</v>
      </c>
      <c r="F100" s="1" t="s">
        <v>9</v>
      </c>
      <c r="G100" s="1">
        <v>5017.22</v>
      </c>
    </row>
    <row r="101" spans="1:7" ht="14.25" customHeight="1" x14ac:dyDescent="0.3">
      <c r="A101" s="1" t="s">
        <v>10</v>
      </c>
      <c r="B101" s="1">
        <v>2004</v>
      </c>
      <c r="C101" s="1">
        <v>17.097999999999999</v>
      </c>
      <c r="D101" s="1">
        <v>1.5569999999999999</v>
      </c>
      <c r="E101" s="1">
        <v>502.40800000000002</v>
      </c>
      <c r="G101" s="1">
        <v>5235.66</v>
      </c>
    </row>
    <row r="102" spans="1:7" ht="14.25" customHeight="1" x14ac:dyDescent="0.3">
      <c r="A102" s="1" t="s">
        <v>10</v>
      </c>
      <c r="B102" s="1">
        <v>2005</v>
      </c>
      <c r="C102" s="1">
        <v>17.026</v>
      </c>
      <c r="D102" s="1">
        <v>1.536</v>
      </c>
      <c r="E102" s="1">
        <v>512.10699999999997</v>
      </c>
      <c r="G102" s="1">
        <v>5366.17</v>
      </c>
    </row>
    <row r="103" spans="1:7" ht="14.25" customHeight="1" x14ac:dyDescent="0.3">
      <c r="A103" s="1" t="s">
        <v>10</v>
      </c>
      <c r="B103" s="1">
        <v>2006</v>
      </c>
      <c r="C103" s="1">
        <v>16.501000000000001</v>
      </c>
      <c r="D103" s="1">
        <v>1.472</v>
      </c>
      <c r="E103" s="1">
        <v>521.21799999999996</v>
      </c>
      <c r="F103" s="1" t="s">
        <v>9</v>
      </c>
      <c r="G103" s="1">
        <v>5497.79</v>
      </c>
    </row>
    <row r="104" spans="1:7" ht="14.25" customHeight="1" x14ac:dyDescent="0.3">
      <c r="A104" s="1" t="s">
        <v>10</v>
      </c>
      <c r="B104" s="1">
        <v>2007</v>
      </c>
      <c r="C104" s="1">
        <v>16.675999999999998</v>
      </c>
      <c r="D104" s="1">
        <v>1.4930000000000001</v>
      </c>
      <c r="E104" s="1">
        <v>550.12</v>
      </c>
      <c r="G104" s="1">
        <v>5845.41</v>
      </c>
    </row>
    <row r="105" spans="1:7" ht="14.25" customHeight="1" x14ac:dyDescent="0.3">
      <c r="A105" s="1" t="s">
        <v>10</v>
      </c>
      <c r="B105" s="1">
        <v>2008</v>
      </c>
      <c r="C105" s="1">
        <v>16.407</v>
      </c>
      <c r="D105" s="1">
        <v>1.532</v>
      </c>
      <c r="E105" s="1">
        <v>584.30999999999995</v>
      </c>
      <c r="G105" s="1">
        <v>6257.94</v>
      </c>
    </row>
    <row r="106" spans="1:7" ht="14.25" customHeight="1" x14ac:dyDescent="0.3">
      <c r="A106" s="1" t="s">
        <v>10</v>
      </c>
      <c r="B106" s="1">
        <v>2009</v>
      </c>
      <c r="C106" s="1">
        <v>15.792</v>
      </c>
      <c r="D106" s="1">
        <v>1.59</v>
      </c>
      <c r="E106" s="1">
        <v>605.096</v>
      </c>
      <c r="G106" s="1">
        <v>6532.91</v>
      </c>
    </row>
    <row r="107" spans="1:7" ht="14.25" customHeight="1" x14ac:dyDescent="0.3">
      <c r="A107" s="1" t="s">
        <v>10</v>
      </c>
      <c r="B107" s="1">
        <v>2010</v>
      </c>
      <c r="C107" s="1">
        <v>15.677</v>
      </c>
      <c r="D107" s="1">
        <v>1.5549999999999999</v>
      </c>
      <c r="E107" s="1">
        <v>623.97</v>
      </c>
      <c r="G107" s="1">
        <v>6798.52</v>
      </c>
    </row>
    <row r="108" spans="1:7" ht="14.25" customHeight="1" x14ac:dyDescent="0.3">
      <c r="A108" s="1" t="s">
        <v>10</v>
      </c>
      <c r="B108" s="1">
        <v>2011</v>
      </c>
      <c r="C108" s="1">
        <v>15.345000000000001</v>
      </c>
      <c r="D108" s="1">
        <v>1.5469999999999999</v>
      </c>
      <c r="E108" s="1">
        <v>638.09199999999998</v>
      </c>
      <c r="G108" s="1">
        <v>7049.48</v>
      </c>
    </row>
    <row r="109" spans="1:7" ht="14.25" customHeight="1" x14ac:dyDescent="0.3">
      <c r="A109" s="1" t="s">
        <v>10</v>
      </c>
      <c r="B109" s="1">
        <v>2012</v>
      </c>
      <c r="C109" s="1">
        <v>14.599</v>
      </c>
      <c r="D109" s="1">
        <v>1.4870000000000001</v>
      </c>
      <c r="E109" s="1">
        <v>629.73500000000001</v>
      </c>
      <c r="G109" s="1">
        <v>7007.85</v>
      </c>
    </row>
    <row r="110" spans="1:7" ht="14.25" customHeight="1" x14ac:dyDescent="0.3">
      <c r="A110" s="1" t="s">
        <v>10</v>
      </c>
      <c r="B110" s="1">
        <v>2013</v>
      </c>
      <c r="C110" s="1">
        <v>14.273</v>
      </c>
      <c r="D110" s="1">
        <v>1.48</v>
      </c>
      <c r="E110" s="1">
        <v>642.95799999999997</v>
      </c>
      <c r="G110" s="1">
        <v>7190.08</v>
      </c>
    </row>
    <row r="111" spans="1:7" ht="14.25" customHeight="1" x14ac:dyDescent="0.3">
      <c r="A111" s="1" t="s">
        <v>10</v>
      </c>
      <c r="B111" s="1">
        <v>2014</v>
      </c>
      <c r="C111" s="1">
        <v>13.851000000000001</v>
      </c>
      <c r="D111" s="1">
        <v>1.44</v>
      </c>
      <c r="E111" s="1">
        <v>644.95399999999995</v>
      </c>
      <c r="G111" s="1">
        <v>7229.33</v>
      </c>
    </row>
    <row r="112" spans="1:7" ht="14.25" customHeight="1" x14ac:dyDescent="0.3">
      <c r="A112" s="1" t="s">
        <v>10</v>
      </c>
      <c r="B112" s="1">
        <v>2015</v>
      </c>
      <c r="C112" s="1">
        <v>14.209</v>
      </c>
      <c r="D112" s="1">
        <v>1.4890000000000001</v>
      </c>
      <c r="E112" s="1">
        <v>678.971</v>
      </c>
      <c r="G112" s="1">
        <v>7654.85</v>
      </c>
    </row>
    <row r="113" spans="1:7" ht="14.25" customHeight="1" x14ac:dyDescent="0.3">
      <c r="A113" s="1" t="s">
        <v>11</v>
      </c>
      <c r="B113" s="1">
        <v>1970</v>
      </c>
      <c r="C113" s="1">
        <v>11.962</v>
      </c>
      <c r="D113" s="1">
        <v>0.76</v>
      </c>
      <c r="E113" s="1">
        <v>34.512</v>
      </c>
      <c r="G113" s="1">
        <v>735.93</v>
      </c>
    </row>
    <row r="114" spans="1:7" ht="14.25" customHeight="1" x14ac:dyDescent="0.3">
      <c r="A114" s="1" t="s">
        <v>11</v>
      </c>
      <c r="B114" s="1">
        <v>1971</v>
      </c>
      <c r="C114" s="1">
        <v>11.529</v>
      </c>
      <c r="D114" s="1">
        <v>0.76200000000000001</v>
      </c>
      <c r="E114" s="1">
        <v>37.493000000000002</v>
      </c>
      <c r="G114" s="1">
        <v>811.56</v>
      </c>
    </row>
    <row r="115" spans="1:7" ht="14.25" customHeight="1" x14ac:dyDescent="0.3">
      <c r="A115" s="1" t="s">
        <v>11</v>
      </c>
      <c r="B115" s="1">
        <v>1972</v>
      </c>
      <c r="C115" s="1">
        <v>10.962</v>
      </c>
      <c r="D115" s="1">
        <v>0.71599999999999997</v>
      </c>
      <c r="E115" s="1">
        <v>38.279000000000003</v>
      </c>
      <c r="G115" s="1">
        <v>841.89</v>
      </c>
    </row>
    <row r="116" spans="1:7" ht="14.25" customHeight="1" x14ac:dyDescent="0.3">
      <c r="A116" s="1" t="s">
        <v>11</v>
      </c>
      <c r="B116" s="1">
        <v>1973</v>
      </c>
      <c r="C116" s="1">
        <v>10.942</v>
      </c>
      <c r="D116" s="1">
        <v>0.67900000000000005</v>
      </c>
      <c r="E116" s="1">
        <v>40.479999999999997</v>
      </c>
      <c r="G116" s="1">
        <v>905.51</v>
      </c>
    </row>
    <row r="117" spans="1:7" ht="14.25" customHeight="1" x14ac:dyDescent="0.3">
      <c r="A117" s="1" t="s">
        <v>11</v>
      </c>
      <c r="B117" s="1">
        <v>1974</v>
      </c>
      <c r="C117" s="1">
        <v>10.026</v>
      </c>
      <c r="D117" s="1">
        <v>0.61099999999999999</v>
      </c>
      <c r="E117" s="1">
        <v>40.558999999999997</v>
      </c>
      <c r="G117" s="1">
        <v>923.69</v>
      </c>
    </row>
    <row r="118" spans="1:7" ht="14.25" customHeight="1" x14ac:dyDescent="0.3">
      <c r="A118" s="1" t="s">
        <v>11</v>
      </c>
      <c r="B118" s="1">
        <v>1975</v>
      </c>
      <c r="C118" s="1">
        <v>9.3190000000000008</v>
      </c>
      <c r="D118" s="1">
        <v>0.60899999999999999</v>
      </c>
      <c r="E118" s="1">
        <v>44.366999999999997</v>
      </c>
      <c r="F118" s="1" t="s">
        <v>9</v>
      </c>
      <c r="G118" s="1">
        <v>1029.71</v>
      </c>
    </row>
    <row r="119" spans="1:7" ht="14.25" customHeight="1" x14ac:dyDescent="0.3">
      <c r="A119" s="1" t="s">
        <v>11</v>
      </c>
      <c r="B119" s="1">
        <v>1976</v>
      </c>
      <c r="C119" s="1">
        <v>8.9570000000000007</v>
      </c>
      <c r="D119" s="1">
        <v>0.58899999999999997</v>
      </c>
      <c r="E119" s="1">
        <v>46.966999999999999</v>
      </c>
      <c r="G119" s="1">
        <v>1104.57</v>
      </c>
    </row>
    <row r="120" spans="1:7" ht="14.25" customHeight="1" x14ac:dyDescent="0.3">
      <c r="A120" s="1" t="s">
        <v>11</v>
      </c>
      <c r="B120" s="1">
        <v>1977</v>
      </c>
      <c r="C120" s="1">
        <v>8.9</v>
      </c>
      <c r="D120" s="1">
        <v>0.58299999999999996</v>
      </c>
      <c r="E120" s="1">
        <v>50.511000000000003</v>
      </c>
      <c r="G120" s="1">
        <v>1201.96</v>
      </c>
    </row>
    <row r="121" spans="1:7" ht="14.25" customHeight="1" x14ac:dyDescent="0.3">
      <c r="A121" s="1" t="s">
        <v>11</v>
      </c>
      <c r="B121" s="1">
        <v>1978</v>
      </c>
      <c r="C121" s="1">
        <v>8.8819999999999997</v>
      </c>
      <c r="D121" s="1">
        <v>0.57999999999999996</v>
      </c>
      <c r="E121" s="1">
        <v>55.298000000000002</v>
      </c>
      <c r="G121" s="1">
        <v>1329.14</v>
      </c>
    </row>
    <row r="122" spans="1:7" ht="14.25" customHeight="1" x14ac:dyDescent="0.3">
      <c r="A122" s="1" t="s">
        <v>11</v>
      </c>
      <c r="B122" s="1">
        <v>1979</v>
      </c>
      <c r="C122" s="1">
        <v>9.0809999999999995</v>
      </c>
      <c r="D122" s="1">
        <v>0.58199999999999996</v>
      </c>
      <c r="E122" s="1">
        <v>61.83</v>
      </c>
      <c r="G122" s="1">
        <v>1501.05</v>
      </c>
    </row>
    <row r="123" spans="1:7" ht="14.25" customHeight="1" x14ac:dyDescent="0.3">
      <c r="A123" s="1" t="s">
        <v>11</v>
      </c>
      <c r="B123" s="1">
        <v>1980</v>
      </c>
      <c r="C123" s="1">
        <v>8.9339999999999993</v>
      </c>
      <c r="D123" s="1">
        <v>0.58899999999999997</v>
      </c>
      <c r="E123" s="1">
        <v>68.700999999999993</v>
      </c>
      <c r="G123" s="1">
        <v>1689.56</v>
      </c>
    </row>
    <row r="124" spans="1:7" ht="14.25" customHeight="1" x14ac:dyDescent="0.3">
      <c r="A124" s="1" t="s">
        <v>11</v>
      </c>
      <c r="B124" s="1">
        <v>1981</v>
      </c>
      <c r="C124" s="1">
        <v>9.3569999999999993</v>
      </c>
      <c r="D124" s="1">
        <v>0.63500000000000001</v>
      </c>
      <c r="E124" s="1">
        <v>82.876000000000005</v>
      </c>
      <c r="G124" s="1">
        <v>2063.61</v>
      </c>
    </row>
    <row r="125" spans="1:7" ht="14.25" customHeight="1" x14ac:dyDescent="0.3">
      <c r="A125" s="1" t="s">
        <v>11</v>
      </c>
      <c r="B125" s="1">
        <v>1982</v>
      </c>
      <c r="C125" s="1">
        <v>9.0709999999999997</v>
      </c>
      <c r="D125" s="1">
        <v>0.68200000000000005</v>
      </c>
      <c r="E125" s="1">
        <v>90.435000000000002</v>
      </c>
      <c r="G125" s="1">
        <v>2279.14</v>
      </c>
    </row>
    <row r="126" spans="1:7" ht="14.25" customHeight="1" x14ac:dyDescent="0.3">
      <c r="A126" s="1" t="s">
        <v>11</v>
      </c>
      <c r="B126" s="1">
        <v>1983</v>
      </c>
      <c r="C126" s="1">
        <v>9.1449999999999996</v>
      </c>
      <c r="D126" s="1">
        <v>0.70399999999999996</v>
      </c>
      <c r="E126" s="1">
        <v>98.477000000000004</v>
      </c>
      <c r="G126" s="1">
        <v>2506.83</v>
      </c>
    </row>
    <row r="127" spans="1:7" ht="14.25" customHeight="1" x14ac:dyDescent="0.3">
      <c r="A127" s="1" t="s">
        <v>11</v>
      </c>
      <c r="B127" s="1">
        <v>1984</v>
      </c>
      <c r="C127" s="1">
        <v>9.5</v>
      </c>
      <c r="D127" s="1">
        <v>0.72</v>
      </c>
      <c r="E127" s="1">
        <v>109.506</v>
      </c>
      <c r="G127" s="1">
        <v>2814.52</v>
      </c>
    </row>
    <row r="128" spans="1:7" ht="14.25" customHeight="1" x14ac:dyDescent="0.3">
      <c r="A128" s="1" t="s">
        <v>11</v>
      </c>
      <c r="B128" s="1">
        <v>1985</v>
      </c>
      <c r="C128" s="1">
        <v>10.061</v>
      </c>
      <c r="D128" s="1">
        <v>0.76300000000000001</v>
      </c>
      <c r="E128" s="1">
        <v>124.336</v>
      </c>
      <c r="G128" s="1">
        <v>3225.52</v>
      </c>
    </row>
    <row r="129" spans="1:7" ht="14.25" customHeight="1" x14ac:dyDescent="0.3">
      <c r="A129" s="1" t="s">
        <v>11</v>
      </c>
      <c r="B129" s="1">
        <v>1986</v>
      </c>
      <c r="C129" s="1">
        <v>10.756</v>
      </c>
      <c r="D129" s="1">
        <v>0.84199999999999997</v>
      </c>
      <c r="E129" s="1">
        <v>141.554</v>
      </c>
      <c r="G129" s="1">
        <v>3709.28</v>
      </c>
    </row>
    <row r="130" spans="1:7" ht="14.25" customHeight="1" x14ac:dyDescent="0.3">
      <c r="A130" s="1" t="s">
        <v>11</v>
      </c>
      <c r="B130" s="1">
        <v>1987</v>
      </c>
      <c r="C130" s="1">
        <v>11.058</v>
      </c>
      <c r="D130" s="1">
        <v>0.85899999999999999</v>
      </c>
      <c r="E130" s="1">
        <v>152.16499999999999</v>
      </c>
      <c r="G130" s="1">
        <v>4039.98</v>
      </c>
    </row>
    <row r="131" spans="1:7" ht="14.25" customHeight="1" x14ac:dyDescent="0.3">
      <c r="A131" s="1" t="s">
        <v>11</v>
      </c>
      <c r="B131" s="1">
        <v>1988</v>
      </c>
      <c r="C131" s="1">
        <v>11.382999999999999</v>
      </c>
      <c r="D131" s="1">
        <v>0.88400000000000001</v>
      </c>
      <c r="E131" s="1">
        <v>167.06700000000001</v>
      </c>
      <c r="G131" s="1">
        <v>4493.2700000000004</v>
      </c>
    </row>
    <row r="132" spans="1:7" ht="14.25" customHeight="1" x14ac:dyDescent="0.3">
      <c r="A132" s="1" t="s">
        <v>11</v>
      </c>
      <c r="B132" s="1">
        <v>1989</v>
      </c>
      <c r="C132" s="1">
        <v>11.691000000000001</v>
      </c>
      <c r="D132" s="1">
        <v>0.93200000000000005</v>
      </c>
      <c r="E132" s="1">
        <v>183.93799999999999</v>
      </c>
      <c r="G132" s="1">
        <v>5036.04</v>
      </c>
    </row>
    <row r="133" spans="1:7" ht="14.25" customHeight="1" x14ac:dyDescent="0.3">
      <c r="A133" s="1" t="s">
        <v>11</v>
      </c>
      <c r="B133" s="1">
        <v>1990</v>
      </c>
      <c r="C133" s="1">
        <v>11.914</v>
      </c>
      <c r="D133" s="1">
        <v>1</v>
      </c>
      <c r="E133" s="1">
        <v>201.81899999999999</v>
      </c>
      <c r="G133" s="1">
        <v>5608.75</v>
      </c>
    </row>
    <row r="134" spans="1:7" ht="14.25" customHeight="1" x14ac:dyDescent="0.3">
      <c r="A134" s="1" t="s">
        <v>11</v>
      </c>
      <c r="B134" s="1">
        <v>1991</v>
      </c>
      <c r="C134" s="1">
        <v>12.135</v>
      </c>
      <c r="D134" s="1">
        <v>1.1020000000000001</v>
      </c>
      <c r="E134" s="1">
        <v>222.113</v>
      </c>
      <c r="G134" s="1">
        <v>6257.3</v>
      </c>
    </row>
    <row r="135" spans="1:7" ht="14.25" customHeight="1" x14ac:dyDescent="0.3">
      <c r="A135" s="1" t="s">
        <v>11</v>
      </c>
      <c r="B135" s="1">
        <v>1992</v>
      </c>
      <c r="C135" s="1">
        <v>12.75</v>
      </c>
      <c r="D135" s="1">
        <v>1.19</v>
      </c>
      <c r="E135" s="1">
        <v>244.536</v>
      </c>
      <c r="G135" s="1">
        <v>6974.07</v>
      </c>
    </row>
    <row r="136" spans="1:7" ht="14.25" customHeight="1" x14ac:dyDescent="0.3">
      <c r="A136" s="1" t="s">
        <v>11</v>
      </c>
      <c r="B136" s="1">
        <v>1993</v>
      </c>
      <c r="C136" s="1">
        <v>13.377000000000001</v>
      </c>
      <c r="D136" s="1">
        <v>1.2330000000000001</v>
      </c>
      <c r="E136" s="1">
        <v>263.39100000000002</v>
      </c>
      <c r="G136" s="1">
        <v>7594.46</v>
      </c>
    </row>
    <row r="137" spans="1:7" ht="14.25" customHeight="1" x14ac:dyDescent="0.3">
      <c r="A137" s="1" t="s">
        <v>11</v>
      </c>
      <c r="B137" s="1">
        <v>1994</v>
      </c>
      <c r="C137" s="1">
        <v>13.613</v>
      </c>
      <c r="D137" s="1">
        <v>1.206</v>
      </c>
      <c r="E137" s="1">
        <v>272.07600000000002</v>
      </c>
      <c r="G137" s="1">
        <v>7920.65</v>
      </c>
    </row>
    <row r="138" spans="1:7" ht="14.25" customHeight="1" x14ac:dyDescent="0.3">
      <c r="A138" s="1" t="s">
        <v>11</v>
      </c>
      <c r="B138" s="1">
        <v>1995</v>
      </c>
      <c r="C138" s="1">
        <v>14.358000000000001</v>
      </c>
      <c r="D138" s="1">
        <v>1.2290000000000001</v>
      </c>
      <c r="E138" s="1">
        <v>287.512</v>
      </c>
      <c r="G138" s="1">
        <v>8439.6299999999992</v>
      </c>
    </row>
    <row r="139" spans="1:7" ht="14.25" customHeight="1" x14ac:dyDescent="0.3">
      <c r="A139" s="1" t="s">
        <v>11</v>
      </c>
      <c r="B139" s="1">
        <v>1996</v>
      </c>
      <c r="C139" s="1">
        <v>14.577999999999999</v>
      </c>
      <c r="D139" s="1">
        <v>1.2190000000000001</v>
      </c>
      <c r="E139" s="1">
        <v>292.02600000000001</v>
      </c>
      <c r="G139" s="1">
        <v>8664.9699999999993</v>
      </c>
    </row>
    <row r="140" spans="1:7" ht="14.25" customHeight="1" x14ac:dyDescent="0.3">
      <c r="A140" s="1" t="s">
        <v>11</v>
      </c>
      <c r="B140" s="1">
        <v>1997</v>
      </c>
      <c r="C140" s="1">
        <v>15.255000000000001</v>
      </c>
      <c r="D140" s="1">
        <v>1.2729999999999999</v>
      </c>
      <c r="E140" s="1">
        <v>320.26600000000002</v>
      </c>
      <c r="G140" s="1">
        <v>9603.8799999999992</v>
      </c>
    </row>
    <row r="141" spans="1:7" ht="14.25" customHeight="1" x14ac:dyDescent="0.3">
      <c r="A141" s="1" t="s">
        <v>11</v>
      </c>
      <c r="B141" s="1">
        <v>1998</v>
      </c>
      <c r="C141" s="1">
        <v>15.702</v>
      </c>
      <c r="D141" s="1">
        <v>1.347</v>
      </c>
      <c r="E141" s="1">
        <v>352.80399999999997</v>
      </c>
      <c r="G141" s="1">
        <v>10671.58</v>
      </c>
    </row>
    <row r="142" spans="1:7" ht="14.25" customHeight="1" x14ac:dyDescent="0.3">
      <c r="A142" s="1" t="s">
        <v>11</v>
      </c>
      <c r="B142" s="1">
        <v>1999</v>
      </c>
      <c r="C142" s="1">
        <v>16.199000000000002</v>
      </c>
      <c r="D142" s="1">
        <v>1.3540000000000001</v>
      </c>
      <c r="E142" s="1">
        <v>375.64499999999998</v>
      </c>
      <c r="G142" s="1">
        <v>11456.87</v>
      </c>
    </row>
    <row r="143" spans="1:7" ht="14.25" customHeight="1" x14ac:dyDescent="0.3">
      <c r="A143" s="1" t="s">
        <v>11</v>
      </c>
      <c r="B143" s="1">
        <v>2000</v>
      </c>
      <c r="C143" s="1">
        <v>16.600999999999999</v>
      </c>
      <c r="D143" s="1">
        <v>1.3740000000000001</v>
      </c>
      <c r="E143" s="1">
        <v>402.05399999999997</v>
      </c>
      <c r="G143" s="1">
        <v>12371.08</v>
      </c>
    </row>
    <row r="144" spans="1:7" ht="14.25" customHeight="1" x14ac:dyDescent="0.3">
      <c r="A144" s="1" t="s">
        <v>11</v>
      </c>
      <c r="B144" s="1">
        <v>2001</v>
      </c>
      <c r="C144" s="1">
        <v>16.920999999999999</v>
      </c>
      <c r="D144" s="1">
        <v>1.4650000000000001</v>
      </c>
      <c r="E144" s="1">
        <v>441.31099999999998</v>
      </c>
      <c r="G144" s="1">
        <v>13716.78</v>
      </c>
    </row>
    <row r="145" spans="1:7" ht="14.25" customHeight="1" x14ac:dyDescent="0.3">
      <c r="A145" s="1" t="s">
        <v>11</v>
      </c>
      <c r="B145" s="1">
        <v>2002</v>
      </c>
      <c r="C145" s="1">
        <v>17.437999999999999</v>
      </c>
      <c r="D145" s="1">
        <v>1.55</v>
      </c>
      <c r="E145" s="1">
        <v>478.226</v>
      </c>
      <c r="G145" s="1">
        <v>14998.12</v>
      </c>
    </row>
    <row r="146" spans="1:7" ht="14.25" customHeight="1" x14ac:dyDescent="0.3">
      <c r="A146" s="1" t="s">
        <v>11</v>
      </c>
      <c r="B146" s="1">
        <v>2003</v>
      </c>
      <c r="C146" s="1">
        <v>17.844999999999999</v>
      </c>
      <c r="D146" s="1">
        <v>1.6140000000000001</v>
      </c>
      <c r="E146" s="1">
        <v>519.98900000000003</v>
      </c>
      <c r="G146" s="1">
        <v>16471.169999999998</v>
      </c>
    </row>
    <row r="147" spans="1:7" ht="14.25" customHeight="1" x14ac:dyDescent="0.3">
      <c r="A147" s="1" t="s">
        <v>11</v>
      </c>
      <c r="B147" s="1">
        <v>2004</v>
      </c>
      <c r="C147" s="1">
        <v>17.992000000000001</v>
      </c>
      <c r="D147" s="1">
        <v>1.637</v>
      </c>
      <c r="E147" s="1">
        <v>553.47</v>
      </c>
      <c r="G147" s="1">
        <v>17708.27</v>
      </c>
    </row>
    <row r="148" spans="1:7" ht="14.25" customHeight="1" x14ac:dyDescent="0.3">
      <c r="A148" s="1" t="s">
        <v>11</v>
      </c>
      <c r="B148" s="1">
        <v>2005</v>
      </c>
      <c r="C148" s="1">
        <v>18.058</v>
      </c>
      <c r="D148" s="1">
        <v>1.637</v>
      </c>
      <c r="E148" s="1">
        <v>592.73800000000006</v>
      </c>
      <c r="G148" s="1">
        <v>19152.55</v>
      </c>
    </row>
    <row r="149" spans="1:7" ht="14.25" customHeight="1" x14ac:dyDescent="0.3">
      <c r="A149" s="1" t="s">
        <v>11</v>
      </c>
      <c r="B149" s="1">
        <v>2006</v>
      </c>
      <c r="C149" s="1">
        <v>18.251000000000001</v>
      </c>
      <c r="D149" s="1">
        <v>1.68</v>
      </c>
      <c r="E149" s="1">
        <v>638.70100000000002</v>
      </c>
      <c r="G149" s="1">
        <v>20802.810000000001</v>
      </c>
    </row>
    <row r="150" spans="1:7" ht="14.25" customHeight="1" x14ac:dyDescent="0.3">
      <c r="A150" s="1" t="s">
        <v>11</v>
      </c>
      <c r="B150" s="1">
        <v>2007</v>
      </c>
      <c r="C150" s="1">
        <v>18.052</v>
      </c>
      <c r="D150" s="1">
        <v>1.679</v>
      </c>
      <c r="E150" s="1">
        <v>662.072</v>
      </c>
      <c r="G150" s="1">
        <v>21774.18</v>
      </c>
    </row>
    <row r="151" spans="1:7" ht="14.25" customHeight="1" x14ac:dyDescent="0.3">
      <c r="A151" s="1" t="s">
        <v>11</v>
      </c>
      <c r="B151" s="1">
        <v>2008</v>
      </c>
      <c r="C151" s="1">
        <v>17.827999999999999</v>
      </c>
      <c r="D151" s="1">
        <v>1.6870000000000001</v>
      </c>
      <c r="E151" s="1">
        <v>679.64499999999998</v>
      </c>
      <c r="G151" s="1">
        <v>22595.32</v>
      </c>
    </row>
    <row r="152" spans="1:7" ht="14.25" customHeight="1" x14ac:dyDescent="0.3">
      <c r="A152" s="1" t="s">
        <v>11</v>
      </c>
      <c r="B152" s="1">
        <v>2009</v>
      </c>
      <c r="C152" s="1">
        <v>17.824000000000002</v>
      </c>
      <c r="D152" s="1">
        <v>1.885</v>
      </c>
      <c r="E152" s="1">
        <v>731.12099999999998</v>
      </c>
      <c r="G152" s="1">
        <v>24586.55</v>
      </c>
    </row>
    <row r="153" spans="1:7" ht="14.25" customHeight="1" x14ac:dyDescent="0.3">
      <c r="A153" s="1" t="s">
        <v>11</v>
      </c>
      <c r="B153" s="1">
        <v>2010</v>
      </c>
      <c r="C153" s="1">
        <v>18.471</v>
      </c>
      <c r="D153" s="1">
        <v>1.9510000000000001</v>
      </c>
      <c r="E153" s="1">
        <v>780.90099999999995</v>
      </c>
      <c r="F153" s="1" t="s">
        <v>9</v>
      </c>
      <c r="G153" s="1">
        <v>26554.75</v>
      </c>
    </row>
    <row r="154" spans="1:7" ht="14.25" customHeight="1" x14ac:dyDescent="0.3">
      <c r="A154" s="1" t="s">
        <v>11</v>
      </c>
      <c r="B154" s="1">
        <v>2011</v>
      </c>
      <c r="C154" s="1">
        <v>18.32</v>
      </c>
      <c r="D154" s="1">
        <v>1.8720000000000001</v>
      </c>
      <c r="E154" s="1">
        <v>778.20899999999995</v>
      </c>
      <c r="G154" s="1">
        <v>26725.86</v>
      </c>
    </row>
    <row r="155" spans="1:7" ht="14.25" customHeight="1" x14ac:dyDescent="0.3">
      <c r="A155" s="1" t="s">
        <v>11</v>
      </c>
      <c r="B155" s="1">
        <v>2012</v>
      </c>
      <c r="C155" s="1">
        <v>17.882999999999999</v>
      </c>
      <c r="D155" s="1">
        <v>1.8280000000000001</v>
      </c>
      <c r="E155" s="1">
        <v>770.46400000000006</v>
      </c>
      <c r="G155" s="1">
        <v>26774.04</v>
      </c>
    </row>
    <row r="156" spans="1:7" ht="14.25" customHeight="1" x14ac:dyDescent="0.3">
      <c r="A156" s="1" t="s">
        <v>11</v>
      </c>
      <c r="B156" s="1">
        <v>2013</v>
      </c>
      <c r="C156" s="1">
        <v>17.574999999999999</v>
      </c>
      <c r="D156" s="1">
        <v>1.778</v>
      </c>
      <c r="E156" s="1">
        <v>783.94899999999996</v>
      </c>
      <c r="G156" s="1">
        <v>27560.080000000002</v>
      </c>
    </row>
    <row r="157" spans="1:7" ht="14.25" customHeight="1" x14ac:dyDescent="0.3">
      <c r="A157" s="1" t="s">
        <v>11</v>
      </c>
      <c r="B157" s="1">
        <v>2014</v>
      </c>
      <c r="C157" s="1">
        <v>17.452999999999999</v>
      </c>
      <c r="D157" s="1">
        <v>1.7430000000000001</v>
      </c>
      <c r="E157" s="1">
        <v>785.81100000000004</v>
      </c>
      <c r="G157" s="1">
        <v>27931.31</v>
      </c>
    </row>
    <row r="158" spans="1:7" ht="14.25" customHeight="1" x14ac:dyDescent="0.3">
      <c r="A158" s="1" t="s">
        <v>12</v>
      </c>
      <c r="B158" s="1">
        <v>1990</v>
      </c>
      <c r="C158" s="1">
        <v>24.212</v>
      </c>
      <c r="D158" s="1">
        <v>0.90800000000000003</v>
      </c>
      <c r="E158" s="1">
        <v>114.502</v>
      </c>
      <c r="G158" s="1">
        <v>1183.19</v>
      </c>
    </row>
    <row r="159" spans="1:7" ht="14.25" customHeight="1" x14ac:dyDescent="0.3">
      <c r="A159" s="1" t="s">
        <v>12</v>
      </c>
      <c r="B159" s="1">
        <v>1991</v>
      </c>
      <c r="C159" s="1">
        <v>21.495999999999999</v>
      </c>
      <c r="D159" s="1">
        <v>0.83599999999999997</v>
      </c>
      <c r="E159" s="1">
        <v>96.460999999999999</v>
      </c>
      <c r="G159" s="1">
        <v>994.38</v>
      </c>
    </row>
    <row r="160" spans="1:7" ht="14.25" customHeight="1" x14ac:dyDescent="0.3">
      <c r="A160" s="1" t="s">
        <v>12</v>
      </c>
      <c r="B160" s="1">
        <v>1992</v>
      </c>
      <c r="C160" s="1">
        <v>24.69</v>
      </c>
      <c r="D160" s="1">
        <v>0.99</v>
      </c>
      <c r="E160" s="1">
        <v>116.212</v>
      </c>
      <c r="G160" s="1">
        <v>1199.21</v>
      </c>
    </row>
    <row r="161" spans="1:7" ht="14.25" customHeight="1" x14ac:dyDescent="0.3">
      <c r="A161" s="1" t="s">
        <v>12</v>
      </c>
      <c r="B161" s="1">
        <v>1993</v>
      </c>
      <c r="C161" s="1">
        <v>22.358000000000001</v>
      </c>
      <c r="D161" s="1">
        <v>1.2010000000000001</v>
      </c>
      <c r="E161" s="1">
        <v>144.24299999999999</v>
      </c>
      <c r="G161" s="1">
        <v>1490.01</v>
      </c>
    </row>
    <row r="162" spans="1:7" ht="14.25" customHeight="1" x14ac:dyDescent="0.3">
      <c r="A162" s="1" t="s">
        <v>12</v>
      </c>
      <c r="B162" s="1">
        <v>1994</v>
      </c>
      <c r="C162" s="1">
        <v>28.254000000000001</v>
      </c>
      <c r="D162" s="1">
        <v>1.5640000000000001</v>
      </c>
      <c r="E162" s="1">
        <v>197.30699999999999</v>
      </c>
      <c r="G162" s="1">
        <v>2038.89</v>
      </c>
    </row>
    <row r="163" spans="1:7" ht="14.25" customHeight="1" x14ac:dyDescent="0.3">
      <c r="A163" s="1" t="s">
        <v>12</v>
      </c>
      <c r="B163" s="1">
        <v>1995</v>
      </c>
      <c r="C163" s="1">
        <v>28.28</v>
      </c>
      <c r="D163" s="1">
        <v>1.629</v>
      </c>
      <c r="E163" s="1">
        <v>222.953</v>
      </c>
      <c r="G163" s="1">
        <v>2302.4899999999998</v>
      </c>
    </row>
    <row r="164" spans="1:7" ht="14.25" customHeight="1" x14ac:dyDescent="0.3">
      <c r="A164" s="1" t="s">
        <v>12</v>
      </c>
      <c r="B164" s="1">
        <v>1996</v>
      </c>
      <c r="C164" s="1">
        <v>27.664999999999999</v>
      </c>
      <c r="D164" s="1">
        <v>1.56</v>
      </c>
      <c r="E164" s="1">
        <v>226.75</v>
      </c>
      <c r="G164" s="1">
        <v>2338.98</v>
      </c>
    </row>
    <row r="165" spans="1:7" ht="14.25" customHeight="1" x14ac:dyDescent="0.3">
      <c r="A165" s="1" t="s">
        <v>12</v>
      </c>
      <c r="B165" s="1">
        <v>1997</v>
      </c>
      <c r="C165" s="1">
        <v>27.251999999999999</v>
      </c>
      <c r="D165" s="1">
        <v>1.5389999999999999</v>
      </c>
      <c r="E165" s="1">
        <v>225.90899999999999</v>
      </c>
      <c r="G165" s="1">
        <v>2327.8000000000002</v>
      </c>
    </row>
    <row r="166" spans="1:7" ht="14.25" customHeight="1" x14ac:dyDescent="0.3">
      <c r="A166" s="1" t="s">
        <v>12</v>
      </c>
      <c r="B166" s="1">
        <v>1998</v>
      </c>
      <c r="C166" s="1">
        <v>25.085000000000001</v>
      </c>
      <c r="D166" s="1">
        <v>1.4119999999999999</v>
      </c>
      <c r="E166" s="1">
        <v>209.92400000000001</v>
      </c>
      <c r="G166" s="1">
        <v>2161.04</v>
      </c>
    </row>
    <row r="167" spans="1:7" ht="14.25" customHeight="1" x14ac:dyDescent="0.3">
      <c r="A167" s="1" t="s">
        <v>12</v>
      </c>
      <c r="B167" s="1">
        <v>1999</v>
      </c>
      <c r="C167" s="1">
        <v>24.149000000000001</v>
      </c>
      <c r="D167" s="1">
        <v>1.403</v>
      </c>
      <c r="E167" s="1">
        <v>214.50399999999999</v>
      </c>
      <c r="G167" s="1">
        <v>2205.9299999999998</v>
      </c>
    </row>
    <row r="168" spans="1:7" ht="14.25" customHeight="1" x14ac:dyDescent="0.3">
      <c r="A168" s="1" t="s">
        <v>12</v>
      </c>
      <c r="B168" s="1">
        <v>2000</v>
      </c>
      <c r="C168" s="1">
        <v>24.658999999999999</v>
      </c>
      <c r="D168" s="1">
        <v>1.4139999999999999</v>
      </c>
      <c r="E168" s="1">
        <v>228.095</v>
      </c>
      <c r="F168" s="1" t="s">
        <v>9</v>
      </c>
      <c r="G168" s="1">
        <v>2339.13</v>
      </c>
    </row>
    <row r="169" spans="1:7" ht="14.25" customHeight="1" x14ac:dyDescent="0.3">
      <c r="A169" s="1" t="s">
        <v>12</v>
      </c>
      <c r="B169" s="1">
        <v>2001</v>
      </c>
      <c r="C169" s="1">
        <v>24.981000000000002</v>
      </c>
      <c r="D169" s="1">
        <v>1.474</v>
      </c>
      <c r="E169" s="1">
        <v>258.786</v>
      </c>
      <c r="G169" s="1">
        <v>2643.91</v>
      </c>
    </row>
    <row r="170" spans="1:7" ht="14.25" customHeight="1" x14ac:dyDescent="0.3">
      <c r="A170" s="1" t="s">
        <v>12</v>
      </c>
      <c r="B170" s="1">
        <v>2002</v>
      </c>
      <c r="C170" s="1">
        <v>25.068999999999999</v>
      </c>
      <c r="D170" s="1">
        <v>1.5580000000000001</v>
      </c>
      <c r="E170" s="1">
        <v>282.66000000000003</v>
      </c>
      <c r="G170" s="1">
        <v>2882.26</v>
      </c>
    </row>
    <row r="171" spans="1:7" ht="14.25" customHeight="1" x14ac:dyDescent="0.3">
      <c r="A171" s="1" t="s">
        <v>12</v>
      </c>
      <c r="B171" s="1">
        <v>2003</v>
      </c>
      <c r="C171" s="1">
        <v>25.196000000000002</v>
      </c>
      <c r="D171" s="1">
        <v>1.657</v>
      </c>
      <c r="E171" s="1">
        <v>320.79000000000002</v>
      </c>
      <c r="F171" s="1" t="s">
        <v>9</v>
      </c>
      <c r="G171" s="1">
        <v>3270.13</v>
      </c>
    </row>
    <row r="172" spans="1:7" ht="14.25" customHeight="1" x14ac:dyDescent="0.3">
      <c r="A172" s="1" t="s">
        <v>12</v>
      </c>
      <c r="B172" s="1">
        <v>2004</v>
      </c>
      <c r="C172" s="1">
        <v>25.670999999999999</v>
      </c>
      <c r="D172" s="1">
        <v>1.6419999999999999</v>
      </c>
      <c r="E172" s="1">
        <v>341.185</v>
      </c>
      <c r="G172" s="1">
        <v>3479.1</v>
      </c>
    </row>
    <row r="173" spans="1:7" ht="14.25" customHeight="1" x14ac:dyDescent="0.3">
      <c r="A173" s="1" t="s">
        <v>12</v>
      </c>
      <c r="B173" s="1">
        <v>2005</v>
      </c>
      <c r="C173" s="1">
        <v>25.7</v>
      </c>
      <c r="D173" s="1">
        <v>1.643</v>
      </c>
      <c r="E173" s="1">
        <v>360.06299999999999</v>
      </c>
      <c r="G173" s="1">
        <v>3676.68</v>
      </c>
    </row>
    <row r="174" spans="1:7" ht="14.25" customHeight="1" x14ac:dyDescent="0.3">
      <c r="A174" s="1" t="s">
        <v>12</v>
      </c>
      <c r="B174" s="1">
        <v>2006</v>
      </c>
      <c r="C174" s="1">
        <v>23.478000000000002</v>
      </c>
      <c r="D174" s="1">
        <v>1.4570000000000001</v>
      </c>
      <c r="E174" s="1">
        <v>346.04899999999998</v>
      </c>
      <c r="G174" s="1">
        <v>3543.16</v>
      </c>
    </row>
    <row r="175" spans="1:7" ht="14.25" customHeight="1" x14ac:dyDescent="0.3">
      <c r="A175" s="1" t="s">
        <v>12</v>
      </c>
      <c r="B175" s="1">
        <v>2007</v>
      </c>
      <c r="C175" s="1">
        <v>22.213000000000001</v>
      </c>
      <c r="D175" s="1">
        <v>1.339</v>
      </c>
      <c r="E175" s="1">
        <v>348.98200000000003</v>
      </c>
      <c r="G175" s="1">
        <v>3594.11</v>
      </c>
    </row>
    <row r="176" spans="1:7" ht="14.25" customHeight="1" x14ac:dyDescent="0.3">
      <c r="A176" s="1" t="s">
        <v>12</v>
      </c>
      <c r="B176" s="1">
        <v>2008</v>
      </c>
      <c r="C176" s="1">
        <v>20.905999999999999</v>
      </c>
      <c r="D176" s="1">
        <v>1.3320000000000001</v>
      </c>
      <c r="E176" s="1">
        <v>370.21600000000001</v>
      </c>
      <c r="G176" s="1">
        <v>3844.55</v>
      </c>
    </row>
    <row r="177" spans="1:7" ht="14.25" customHeight="1" x14ac:dyDescent="0.3">
      <c r="A177" s="1" t="s">
        <v>12</v>
      </c>
      <c r="B177" s="1">
        <v>2009</v>
      </c>
      <c r="C177" s="1">
        <v>22.138999999999999</v>
      </c>
      <c r="D177" s="1">
        <v>1.6180000000000001</v>
      </c>
      <c r="E177" s="1">
        <v>446.07600000000002</v>
      </c>
      <c r="G177" s="1">
        <v>4658.79</v>
      </c>
    </row>
    <row r="178" spans="1:7" ht="14.25" customHeight="1" x14ac:dyDescent="0.3">
      <c r="A178" s="1" t="s">
        <v>12</v>
      </c>
      <c r="B178" s="1">
        <v>2010</v>
      </c>
      <c r="C178" s="1">
        <v>20.417999999999999</v>
      </c>
      <c r="D178" s="1">
        <v>1.4179999999999999</v>
      </c>
      <c r="E178" s="1">
        <v>392.13099999999997</v>
      </c>
      <c r="G178" s="1">
        <v>4107.34</v>
      </c>
    </row>
    <row r="179" spans="1:7" ht="14.25" customHeight="1" x14ac:dyDescent="0.3">
      <c r="A179" s="1" t="s">
        <v>12</v>
      </c>
      <c r="B179" s="1">
        <v>2011</v>
      </c>
      <c r="C179" s="1">
        <v>20.431999999999999</v>
      </c>
      <c r="D179" s="1">
        <v>1.4259999999999999</v>
      </c>
      <c r="E179" s="1">
        <v>410.51100000000002</v>
      </c>
      <c r="G179" s="1">
        <v>4308.76</v>
      </c>
    </row>
    <row r="180" spans="1:7" ht="14.25" customHeight="1" x14ac:dyDescent="0.3">
      <c r="A180" s="1" t="s">
        <v>12</v>
      </c>
      <c r="B180" s="1">
        <v>2012</v>
      </c>
      <c r="C180" s="1">
        <v>21.495999999999999</v>
      </c>
      <c r="D180" s="1">
        <v>1.5109999999999999</v>
      </c>
      <c r="E180" s="1">
        <v>438.85700000000003</v>
      </c>
      <c r="G180" s="1">
        <v>4612.7299999999996</v>
      </c>
    </row>
    <row r="181" spans="1:7" ht="14.25" customHeight="1" x14ac:dyDescent="0.3">
      <c r="A181" s="1" t="s">
        <v>12</v>
      </c>
      <c r="B181" s="1">
        <v>2013</v>
      </c>
      <c r="C181" s="1">
        <v>17.931999999999999</v>
      </c>
      <c r="D181" s="1">
        <v>1.3839999999999999</v>
      </c>
      <c r="E181" s="1">
        <v>421.887</v>
      </c>
      <c r="G181" s="1">
        <v>4435.83</v>
      </c>
    </row>
    <row r="182" spans="1:7" ht="14.25" customHeight="1" x14ac:dyDescent="0.3">
      <c r="A182" s="1" t="s">
        <v>12</v>
      </c>
      <c r="B182" s="1">
        <v>2014</v>
      </c>
      <c r="C182" s="1">
        <v>17.109000000000002</v>
      </c>
      <c r="D182" s="1">
        <v>1.2929999999999999</v>
      </c>
      <c r="E182" s="1">
        <v>418.41399999999999</v>
      </c>
      <c r="G182" s="1">
        <v>4403.95</v>
      </c>
    </row>
    <row r="183" spans="1:7" ht="14.25" customHeight="1" x14ac:dyDescent="0.3">
      <c r="A183" s="1" t="s">
        <v>12</v>
      </c>
      <c r="B183" s="1">
        <v>2015</v>
      </c>
      <c r="C183" s="1">
        <v>17.323</v>
      </c>
      <c r="D183" s="1">
        <v>1.25</v>
      </c>
      <c r="E183" s="1">
        <v>421.66300000000001</v>
      </c>
      <c r="G183" s="1">
        <v>4446.88</v>
      </c>
    </row>
    <row r="184" spans="1:7" ht="14.25" customHeight="1" x14ac:dyDescent="0.3">
      <c r="A184" s="1" t="s">
        <v>13</v>
      </c>
      <c r="B184" s="1">
        <v>1980</v>
      </c>
      <c r="C184" s="1">
        <v>6.3010000000000002</v>
      </c>
      <c r="D184" s="1">
        <v>0.53</v>
      </c>
      <c r="E184" s="1">
        <v>52.401000000000003</v>
      </c>
      <c r="G184" s="1">
        <v>268.45</v>
      </c>
    </row>
    <row r="185" spans="1:7" ht="14.25" customHeight="1" x14ac:dyDescent="0.3">
      <c r="A185" s="1" t="s">
        <v>13</v>
      </c>
      <c r="B185" s="1">
        <v>1981</v>
      </c>
      <c r="C185" s="1">
        <v>6.149</v>
      </c>
      <c r="D185" s="1">
        <v>0.52700000000000002</v>
      </c>
      <c r="E185" s="1">
        <v>56.594999999999999</v>
      </c>
      <c r="G185" s="1">
        <v>289.86</v>
      </c>
    </row>
    <row r="186" spans="1:7" ht="14.25" customHeight="1" x14ac:dyDescent="0.3">
      <c r="A186" s="1" t="s">
        <v>13</v>
      </c>
      <c r="B186" s="1">
        <v>1982</v>
      </c>
      <c r="C186" s="1">
        <v>6.1890000000000001</v>
      </c>
      <c r="D186" s="1">
        <v>0.53400000000000003</v>
      </c>
      <c r="E186" s="1">
        <v>63.14</v>
      </c>
      <c r="G186" s="1">
        <v>323.14</v>
      </c>
    </row>
    <row r="187" spans="1:7" ht="14.25" customHeight="1" x14ac:dyDescent="0.3">
      <c r="A187" s="1" t="s">
        <v>13</v>
      </c>
      <c r="B187" s="1">
        <v>1983</v>
      </c>
      <c r="C187" s="1">
        <v>6.407</v>
      </c>
      <c r="D187" s="1">
        <v>0.53900000000000003</v>
      </c>
      <c r="E187" s="1">
        <v>68.08</v>
      </c>
      <c r="G187" s="1">
        <v>348.18</v>
      </c>
    </row>
    <row r="188" spans="1:7" ht="14.25" customHeight="1" x14ac:dyDescent="0.3">
      <c r="A188" s="1" t="s">
        <v>13</v>
      </c>
      <c r="B188" s="1">
        <v>1984</v>
      </c>
      <c r="C188" s="1">
        <v>6.6310000000000002</v>
      </c>
      <c r="D188" s="1">
        <v>0.52800000000000002</v>
      </c>
      <c r="E188" s="1">
        <v>71.995999999999995</v>
      </c>
      <c r="G188" s="1">
        <v>368.02</v>
      </c>
    </row>
    <row r="189" spans="1:7" ht="14.25" customHeight="1" x14ac:dyDescent="0.3">
      <c r="A189" s="1" t="s">
        <v>13</v>
      </c>
      <c r="B189" s="1">
        <v>1985</v>
      </c>
      <c r="C189" s="1">
        <v>6.8639999999999999</v>
      </c>
      <c r="D189" s="1">
        <v>0.54600000000000004</v>
      </c>
      <c r="E189" s="1">
        <v>79.733000000000004</v>
      </c>
      <c r="G189" s="1">
        <v>407.73</v>
      </c>
    </row>
    <row r="190" spans="1:7" ht="14.25" customHeight="1" x14ac:dyDescent="0.3">
      <c r="A190" s="1" t="s">
        <v>13</v>
      </c>
      <c r="B190" s="1">
        <v>1986</v>
      </c>
      <c r="C190" s="1">
        <v>7.2759999999999998</v>
      </c>
      <c r="D190" s="1">
        <v>0.56299999999999994</v>
      </c>
      <c r="E190" s="1">
        <v>87.9</v>
      </c>
      <c r="G190" s="1">
        <v>450.09</v>
      </c>
    </row>
    <row r="191" spans="1:7" ht="14.25" customHeight="1" x14ac:dyDescent="0.3">
      <c r="A191" s="1" t="s">
        <v>13</v>
      </c>
      <c r="B191" s="1">
        <v>1987</v>
      </c>
      <c r="C191" s="1">
        <v>6.8879999999999999</v>
      </c>
      <c r="D191" s="1">
        <v>0.55500000000000005</v>
      </c>
      <c r="E191" s="1">
        <v>88.986000000000004</v>
      </c>
      <c r="G191" s="1">
        <v>456.23</v>
      </c>
    </row>
    <row r="192" spans="1:7" ht="14.25" customHeight="1" x14ac:dyDescent="0.3">
      <c r="A192" s="1" t="s">
        <v>13</v>
      </c>
      <c r="B192" s="1">
        <v>1988</v>
      </c>
      <c r="C192" s="1">
        <v>7.33</v>
      </c>
      <c r="D192" s="1">
        <v>0.6</v>
      </c>
      <c r="E192" s="1">
        <v>99.611000000000004</v>
      </c>
      <c r="G192" s="1">
        <v>510.96</v>
      </c>
    </row>
    <row r="193" spans="1:7" ht="14.25" customHeight="1" x14ac:dyDescent="0.3">
      <c r="A193" s="1" t="s">
        <v>13</v>
      </c>
      <c r="B193" s="1">
        <v>1989</v>
      </c>
      <c r="C193" s="1">
        <v>7.0229999999999997</v>
      </c>
      <c r="D193" s="1">
        <v>0.56599999999999995</v>
      </c>
      <c r="E193" s="1">
        <v>98.15</v>
      </c>
      <c r="G193" s="1">
        <v>503.76</v>
      </c>
    </row>
    <row r="194" spans="1:7" ht="14.25" customHeight="1" x14ac:dyDescent="0.3">
      <c r="A194" s="1" t="s">
        <v>13</v>
      </c>
      <c r="B194" s="1">
        <v>1990</v>
      </c>
      <c r="C194" s="1">
        <v>7.6210000000000004</v>
      </c>
      <c r="D194" s="1">
        <v>0.61299999999999999</v>
      </c>
      <c r="E194" s="1">
        <v>111.578</v>
      </c>
      <c r="G194" s="1">
        <v>573.62</v>
      </c>
    </row>
    <row r="195" spans="1:7" ht="14.25" customHeight="1" x14ac:dyDescent="0.3">
      <c r="A195" s="1" t="s">
        <v>13</v>
      </c>
      <c r="B195" s="1">
        <v>1991</v>
      </c>
      <c r="C195" s="1">
        <v>8.1449999999999996</v>
      </c>
      <c r="D195" s="1">
        <v>0.64700000000000002</v>
      </c>
      <c r="E195" s="1">
        <v>123.08499999999999</v>
      </c>
      <c r="G195" s="1">
        <v>634.41999999999996</v>
      </c>
    </row>
    <row r="196" spans="1:7" ht="14.25" customHeight="1" x14ac:dyDescent="0.3">
      <c r="A196" s="1" t="s">
        <v>13</v>
      </c>
      <c r="B196" s="1">
        <v>1992</v>
      </c>
      <c r="C196" s="1">
        <v>8.1229999999999993</v>
      </c>
      <c r="D196" s="1">
        <v>0.64600000000000002</v>
      </c>
      <c r="E196" s="1">
        <v>127.84699999999999</v>
      </c>
      <c r="G196" s="1">
        <v>661.14</v>
      </c>
    </row>
    <row r="197" spans="1:7" ht="14.25" customHeight="1" x14ac:dyDescent="0.3">
      <c r="A197" s="1" t="s">
        <v>13</v>
      </c>
      <c r="B197" s="1">
        <v>1993</v>
      </c>
      <c r="C197" s="1">
        <v>8.6920000000000002</v>
      </c>
      <c r="D197" s="1">
        <v>0.72</v>
      </c>
      <c r="E197" s="1">
        <v>145.44300000000001</v>
      </c>
      <c r="G197" s="1">
        <v>754.65</v>
      </c>
    </row>
    <row r="198" spans="1:7" ht="14.25" customHeight="1" x14ac:dyDescent="0.3">
      <c r="A198" s="1" t="s">
        <v>13</v>
      </c>
      <c r="B198" s="1">
        <v>1994</v>
      </c>
      <c r="C198" s="1">
        <v>9.0470000000000006</v>
      </c>
      <c r="D198" s="1">
        <v>0.73099999999999998</v>
      </c>
      <c r="E198" s="1">
        <v>158.155</v>
      </c>
      <c r="G198" s="1">
        <v>823.38</v>
      </c>
    </row>
    <row r="199" spans="1:7" ht="14.25" customHeight="1" x14ac:dyDescent="0.3">
      <c r="A199" s="1" t="s">
        <v>13</v>
      </c>
      <c r="B199" s="1">
        <v>1995</v>
      </c>
      <c r="C199" s="1">
        <v>9.3290000000000006</v>
      </c>
      <c r="D199" s="1">
        <v>0.72499999999999998</v>
      </c>
      <c r="E199" s="1">
        <v>164.17400000000001</v>
      </c>
      <c r="G199" s="1">
        <v>859.18</v>
      </c>
    </row>
    <row r="200" spans="1:7" ht="14.25" customHeight="1" x14ac:dyDescent="0.3">
      <c r="A200" s="1" t="s">
        <v>13</v>
      </c>
      <c r="B200" s="1">
        <v>1996</v>
      </c>
      <c r="C200" s="1">
        <v>9.16</v>
      </c>
      <c r="D200" s="1">
        <v>0.71799999999999997</v>
      </c>
      <c r="E200" s="1">
        <v>170.27500000000001</v>
      </c>
      <c r="G200" s="1">
        <v>896.17</v>
      </c>
    </row>
    <row r="201" spans="1:7" ht="14.25" customHeight="1" x14ac:dyDescent="0.3">
      <c r="A201" s="1" t="s">
        <v>13</v>
      </c>
      <c r="B201" s="1">
        <v>1997</v>
      </c>
      <c r="C201" s="1">
        <v>9.2949999999999999</v>
      </c>
      <c r="D201" s="1">
        <v>0.72</v>
      </c>
      <c r="E201" s="1">
        <v>179.42500000000001</v>
      </c>
      <c r="G201" s="1">
        <v>948.26</v>
      </c>
    </row>
    <row r="202" spans="1:7" ht="14.25" customHeight="1" x14ac:dyDescent="0.3">
      <c r="A202" s="1" t="s">
        <v>13</v>
      </c>
      <c r="B202" s="1">
        <v>1998</v>
      </c>
      <c r="C202" s="1">
        <v>10.367000000000001</v>
      </c>
      <c r="D202" s="1">
        <v>0.78300000000000003</v>
      </c>
      <c r="E202" s="1">
        <v>201.887</v>
      </c>
      <c r="G202" s="1">
        <v>1070.8499999999999</v>
      </c>
    </row>
    <row r="203" spans="1:7" ht="14.25" customHeight="1" x14ac:dyDescent="0.3">
      <c r="A203" s="1" t="s">
        <v>13</v>
      </c>
      <c r="B203" s="1">
        <v>1999</v>
      </c>
      <c r="C203" s="1">
        <v>9.0510000000000002</v>
      </c>
      <c r="D203" s="1">
        <v>0.755</v>
      </c>
      <c r="E203" s="1">
        <v>201.24700000000001</v>
      </c>
      <c r="G203" s="1">
        <v>1071</v>
      </c>
    </row>
    <row r="204" spans="1:7" ht="14.25" customHeight="1" x14ac:dyDescent="0.3">
      <c r="A204" s="1" t="s">
        <v>13</v>
      </c>
      <c r="B204" s="1">
        <v>2000</v>
      </c>
      <c r="C204" s="1">
        <v>9.0679999999999996</v>
      </c>
      <c r="D204" s="1">
        <v>0.73499999999999999</v>
      </c>
      <c r="E204" s="1">
        <v>210.48699999999999</v>
      </c>
      <c r="G204" s="1">
        <v>1123.92</v>
      </c>
    </row>
    <row r="205" spans="1:7" ht="14.25" customHeight="1" x14ac:dyDescent="0.3">
      <c r="A205" s="1" t="s">
        <v>13</v>
      </c>
      <c r="B205" s="1">
        <v>2001</v>
      </c>
      <c r="C205" s="1">
        <v>8.9830000000000005</v>
      </c>
      <c r="D205" s="1">
        <v>0.75900000000000001</v>
      </c>
      <c r="E205" s="1">
        <v>224.017</v>
      </c>
      <c r="G205" s="1">
        <v>1200.46</v>
      </c>
    </row>
    <row r="206" spans="1:7" ht="14.25" customHeight="1" x14ac:dyDescent="0.3">
      <c r="A206" s="1" t="s">
        <v>13</v>
      </c>
      <c r="B206" s="1">
        <v>2002</v>
      </c>
      <c r="C206" s="1">
        <v>9.4090000000000007</v>
      </c>
      <c r="D206" s="1">
        <v>0.81899999999999995</v>
      </c>
      <c r="E206" s="1">
        <v>250.898</v>
      </c>
      <c r="G206" s="1">
        <v>1348.81</v>
      </c>
    </row>
    <row r="207" spans="1:7" ht="14.25" customHeight="1" x14ac:dyDescent="0.3">
      <c r="A207" s="1" t="s">
        <v>13</v>
      </c>
      <c r="B207" s="1">
        <v>2003</v>
      </c>
      <c r="C207" s="1">
        <v>9.2409999999999997</v>
      </c>
      <c r="D207" s="1">
        <v>0.82299999999999995</v>
      </c>
      <c r="E207" s="1">
        <v>253.303</v>
      </c>
      <c r="F207" s="1" t="s">
        <v>9</v>
      </c>
      <c r="G207" s="1">
        <v>1365.45</v>
      </c>
    </row>
    <row r="208" spans="1:7" ht="14.25" customHeight="1" x14ac:dyDescent="0.3">
      <c r="A208" s="1" t="s">
        <v>13</v>
      </c>
      <c r="B208" s="1">
        <v>2004</v>
      </c>
      <c r="C208" s="1">
        <v>8.9209999999999994</v>
      </c>
      <c r="D208" s="1">
        <v>0.80400000000000005</v>
      </c>
      <c r="E208" s="1">
        <v>264.63600000000002</v>
      </c>
      <c r="G208" s="1">
        <v>1430.23</v>
      </c>
    </row>
    <row r="209" spans="1:7" ht="14.25" customHeight="1" x14ac:dyDescent="0.3">
      <c r="A209" s="1" t="s">
        <v>13</v>
      </c>
      <c r="B209" s="1">
        <v>2005</v>
      </c>
      <c r="C209" s="1">
        <v>8.58</v>
      </c>
      <c r="D209" s="1">
        <v>0.78</v>
      </c>
      <c r="E209" s="1">
        <v>266.35700000000003</v>
      </c>
      <c r="G209" s="1">
        <v>1443.5</v>
      </c>
    </row>
    <row r="210" spans="1:7" ht="14.25" customHeight="1" x14ac:dyDescent="0.3">
      <c r="A210" s="1" t="s">
        <v>13</v>
      </c>
      <c r="B210" s="1">
        <v>2006</v>
      </c>
      <c r="C210" s="1">
        <v>8.718</v>
      </c>
      <c r="D210" s="1">
        <v>0.79900000000000004</v>
      </c>
      <c r="E210" s="1">
        <v>298.291</v>
      </c>
      <c r="G210" s="1">
        <v>1621.89</v>
      </c>
    </row>
    <row r="211" spans="1:7" ht="14.25" customHeight="1" x14ac:dyDescent="0.3">
      <c r="A211" s="1" t="s">
        <v>13</v>
      </c>
      <c r="B211" s="1">
        <v>2007</v>
      </c>
      <c r="C211" s="1">
        <v>8.8859999999999992</v>
      </c>
      <c r="D211" s="1">
        <v>0.82899999999999996</v>
      </c>
      <c r="E211" s="1">
        <v>322.78699999999998</v>
      </c>
      <c r="G211" s="1">
        <v>1762.88</v>
      </c>
    </row>
    <row r="212" spans="1:7" ht="14.25" customHeight="1" x14ac:dyDescent="0.3">
      <c r="A212" s="1" t="s">
        <v>13</v>
      </c>
      <c r="B212" s="1">
        <v>2008</v>
      </c>
      <c r="C212" s="1">
        <v>8.3279999999999994</v>
      </c>
      <c r="D212" s="1">
        <v>0.79200000000000004</v>
      </c>
      <c r="E212" s="1">
        <v>326.95600000000002</v>
      </c>
      <c r="G212" s="1">
        <v>1796.17</v>
      </c>
    </row>
    <row r="213" spans="1:7" ht="14.25" customHeight="1" x14ac:dyDescent="0.3">
      <c r="A213" s="1" t="s">
        <v>13</v>
      </c>
      <c r="B213" s="1">
        <v>2009</v>
      </c>
      <c r="C213" s="1">
        <v>7.6130000000000004</v>
      </c>
      <c r="D213" s="1">
        <v>0.81299999999999994</v>
      </c>
      <c r="E213" s="1">
        <v>328.13200000000001</v>
      </c>
      <c r="G213" s="1">
        <v>1812.3</v>
      </c>
    </row>
    <row r="214" spans="1:7" ht="14.25" customHeight="1" x14ac:dyDescent="0.3">
      <c r="A214" s="1" t="s">
        <v>13</v>
      </c>
      <c r="B214" s="1">
        <v>2010</v>
      </c>
      <c r="C214" s="1">
        <v>7.6959999999999997</v>
      </c>
      <c r="D214" s="1">
        <v>0.79800000000000004</v>
      </c>
      <c r="E214" s="1">
        <v>344.01</v>
      </c>
      <c r="G214" s="1">
        <v>1908.46</v>
      </c>
    </row>
    <row r="215" spans="1:7" ht="14.25" customHeight="1" x14ac:dyDescent="0.3">
      <c r="A215" s="1" t="s">
        <v>13</v>
      </c>
      <c r="B215" s="1">
        <v>2011</v>
      </c>
      <c r="C215" s="1">
        <v>7.819</v>
      </c>
      <c r="D215" s="1">
        <v>0.79700000000000004</v>
      </c>
      <c r="E215" s="1">
        <v>354.029</v>
      </c>
      <c r="F215" s="1" t="s">
        <v>9</v>
      </c>
      <c r="G215" s="1">
        <v>1972.14</v>
      </c>
    </row>
    <row r="216" spans="1:7" ht="14.25" customHeight="1" x14ac:dyDescent="0.3">
      <c r="A216" s="1" t="s">
        <v>13</v>
      </c>
      <c r="B216" s="1">
        <v>2012</v>
      </c>
      <c r="C216" s="1">
        <v>7.3949999999999996</v>
      </c>
      <c r="D216" s="1">
        <v>0.75900000000000001</v>
      </c>
      <c r="E216" s="1">
        <v>340.25</v>
      </c>
      <c r="G216" s="1">
        <v>1902.53</v>
      </c>
    </row>
    <row r="217" spans="1:7" ht="14.25" customHeight="1" x14ac:dyDescent="0.3">
      <c r="A217" s="1" t="s">
        <v>13</v>
      </c>
      <c r="B217" s="1">
        <v>2013</v>
      </c>
      <c r="C217" s="1">
        <v>6.8959999999999999</v>
      </c>
      <c r="D217" s="1">
        <v>0.70399999999999996</v>
      </c>
      <c r="E217" s="1">
        <v>329.05599999999998</v>
      </c>
      <c r="G217" s="1">
        <v>1847.63</v>
      </c>
    </row>
    <row r="218" spans="1:7" ht="14.25" customHeight="1" x14ac:dyDescent="0.3">
      <c r="A218" s="1" t="s">
        <v>13</v>
      </c>
      <c r="B218" s="1">
        <v>2014</v>
      </c>
      <c r="C218" s="1">
        <v>6.7569999999999997</v>
      </c>
      <c r="D218" s="1">
        <v>0.69299999999999995</v>
      </c>
      <c r="E218" s="1">
        <v>331.48399999999998</v>
      </c>
      <c r="G218" s="1">
        <v>1870.72</v>
      </c>
    </row>
    <row r="219" spans="1:7" ht="14.25" customHeight="1" x14ac:dyDescent="0.3">
      <c r="A219" s="1" t="s">
        <v>13</v>
      </c>
      <c r="B219" s="1">
        <v>2015</v>
      </c>
      <c r="C219" s="1">
        <v>6.758</v>
      </c>
      <c r="D219" s="1">
        <v>0.69799999999999995</v>
      </c>
      <c r="E219" s="1">
        <v>341.82299999999998</v>
      </c>
      <c r="G219" s="1">
        <v>1942.75</v>
      </c>
    </row>
    <row r="220" spans="1:7" ht="14.25" customHeight="1" x14ac:dyDescent="0.3">
      <c r="A220" s="1" t="s">
        <v>14</v>
      </c>
      <c r="B220" s="1">
        <v>1970</v>
      </c>
      <c r="C220" s="1">
        <v>13.821999999999999</v>
      </c>
      <c r="D220" s="1">
        <v>0.68899999999999995</v>
      </c>
      <c r="E220" s="1">
        <v>23.396000000000001</v>
      </c>
      <c r="G220" s="1">
        <v>107.77</v>
      </c>
    </row>
    <row r="221" spans="1:7" ht="14.25" customHeight="1" x14ac:dyDescent="0.3">
      <c r="A221" s="1" t="s">
        <v>14</v>
      </c>
      <c r="B221" s="1">
        <v>1971</v>
      </c>
      <c r="C221" s="1">
        <v>14.426</v>
      </c>
      <c r="D221" s="1">
        <v>0.76300000000000001</v>
      </c>
      <c r="E221" s="1">
        <v>27.808</v>
      </c>
      <c r="G221" s="1">
        <v>128.25</v>
      </c>
    </row>
    <row r="222" spans="1:7" ht="14.25" customHeight="1" x14ac:dyDescent="0.3">
      <c r="A222" s="1" t="s">
        <v>14</v>
      </c>
      <c r="B222" s="1">
        <v>1972</v>
      </c>
      <c r="C222" s="1">
        <v>14.398</v>
      </c>
      <c r="D222" s="1">
        <v>0.77500000000000002</v>
      </c>
      <c r="E222" s="1">
        <v>31.568999999999999</v>
      </c>
      <c r="G222" s="1">
        <v>146.47</v>
      </c>
    </row>
    <row r="223" spans="1:7" ht="14.25" customHeight="1" x14ac:dyDescent="0.3">
      <c r="A223" s="1" t="s">
        <v>14</v>
      </c>
      <c r="B223" s="1">
        <v>1973</v>
      </c>
      <c r="C223" s="1">
        <v>13.736000000000001</v>
      </c>
      <c r="D223" s="1">
        <v>0.71799999999999997</v>
      </c>
      <c r="E223" s="1">
        <v>32.835999999999999</v>
      </c>
      <c r="G223" s="1">
        <v>153.22</v>
      </c>
    </row>
    <row r="224" spans="1:7" ht="14.25" customHeight="1" x14ac:dyDescent="0.3">
      <c r="A224" s="1" t="s">
        <v>14</v>
      </c>
      <c r="B224" s="1">
        <v>1974</v>
      </c>
      <c r="C224" s="1">
        <v>13.361000000000001</v>
      </c>
      <c r="D224" s="1">
        <v>0.69099999999999995</v>
      </c>
      <c r="E224" s="1">
        <v>35.323999999999998</v>
      </c>
      <c r="G224" s="1">
        <v>165.69</v>
      </c>
    </row>
    <row r="225" spans="1:7" ht="14.25" customHeight="1" x14ac:dyDescent="0.3">
      <c r="A225" s="1" t="s">
        <v>14</v>
      </c>
      <c r="B225" s="1">
        <v>1975</v>
      </c>
      <c r="C225" s="1">
        <v>12.871</v>
      </c>
      <c r="D225" s="1">
        <v>0.72699999999999998</v>
      </c>
      <c r="E225" s="1">
        <v>41.194000000000003</v>
      </c>
      <c r="G225" s="1">
        <v>194.08</v>
      </c>
    </row>
    <row r="226" spans="1:7" ht="14.25" customHeight="1" x14ac:dyDescent="0.3">
      <c r="A226" s="1" t="s">
        <v>14</v>
      </c>
      <c r="B226" s="1">
        <v>1976</v>
      </c>
      <c r="C226" s="1">
        <v>12.746</v>
      </c>
      <c r="D226" s="1">
        <v>0.76300000000000001</v>
      </c>
      <c r="E226" s="1">
        <v>45.628</v>
      </c>
      <c r="G226" s="1">
        <v>215.62</v>
      </c>
    </row>
    <row r="227" spans="1:7" ht="14.25" customHeight="1" x14ac:dyDescent="0.3">
      <c r="A227" s="1" t="s">
        <v>14</v>
      </c>
      <c r="B227" s="1">
        <v>1977</v>
      </c>
      <c r="C227" s="1">
        <v>12.686</v>
      </c>
      <c r="D227" s="1">
        <v>0.78500000000000003</v>
      </c>
      <c r="E227" s="1">
        <v>49.847999999999999</v>
      </c>
      <c r="G227" s="1">
        <v>236.22</v>
      </c>
    </row>
    <row r="228" spans="1:7" ht="14.25" customHeight="1" x14ac:dyDescent="0.3">
      <c r="A228" s="1" t="s">
        <v>14</v>
      </c>
      <c r="B228" s="1">
        <v>1978</v>
      </c>
      <c r="C228" s="1">
        <v>12.685</v>
      </c>
      <c r="D228" s="1">
        <v>0.77800000000000002</v>
      </c>
      <c r="E228" s="1">
        <v>54.215000000000003</v>
      </c>
      <c r="G228" s="1">
        <v>257.66000000000003</v>
      </c>
    </row>
    <row r="229" spans="1:7" ht="14.25" customHeight="1" x14ac:dyDescent="0.3">
      <c r="A229" s="1" t="s">
        <v>14</v>
      </c>
      <c r="B229" s="1">
        <v>1979</v>
      </c>
      <c r="C229" s="1">
        <v>11.983000000000001</v>
      </c>
      <c r="D229" s="1">
        <v>0.71699999999999997</v>
      </c>
      <c r="E229" s="1">
        <v>57.822000000000003</v>
      </c>
      <c r="G229" s="1">
        <v>275.5</v>
      </c>
    </row>
    <row r="230" spans="1:7" ht="14.25" customHeight="1" x14ac:dyDescent="0.3">
      <c r="A230" s="1" t="s">
        <v>14</v>
      </c>
      <c r="B230" s="1">
        <v>1980</v>
      </c>
      <c r="C230" s="1">
        <v>11.217000000000001</v>
      </c>
      <c r="D230" s="1">
        <v>0.66300000000000003</v>
      </c>
      <c r="E230" s="1">
        <v>61.235999999999997</v>
      </c>
      <c r="G230" s="1">
        <v>292.68</v>
      </c>
    </row>
    <row r="231" spans="1:7" ht="14.25" customHeight="1" x14ac:dyDescent="0.3">
      <c r="A231" s="1" t="s">
        <v>14</v>
      </c>
      <c r="B231" s="1">
        <v>1981</v>
      </c>
      <c r="C231" s="1">
        <v>10.898999999999999</v>
      </c>
      <c r="D231" s="1">
        <v>0.65800000000000003</v>
      </c>
      <c r="E231" s="1">
        <v>66.995000000000005</v>
      </c>
      <c r="G231" s="1">
        <v>321.57</v>
      </c>
    </row>
    <row r="232" spans="1:7" ht="14.25" customHeight="1" x14ac:dyDescent="0.3">
      <c r="A232" s="1" t="s">
        <v>14</v>
      </c>
      <c r="B232" s="1">
        <v>1982</v>
      </c>
      <c r="C232" s="1">
        <v>10.391</v>
      </c>
      <c r="D232" s="1">
        <v>0.63700000000000001</v>
      </c>
      <c r="E232" s="1">
        <v>70.617999999999995</v>
      </c>
      <c r="G232" s="1">
        <v>340.87</v>
      </c>
    </row>
    <row r="233" spans="1:7" ht="14.25" customHeight="1" x14ac:dyDescent="0.3">
      <c r="A233" s="1" t="s">
        <v>14</v>
      </c>
      <c r="B233" s="1">
        <v>1983</v>
      </c>
      <c r="C233" s="1">
        <v>10.641999999999999</v>
      </c>
      <c r="D233" s="1">
        <v>0.66200000000000003</v>
      </c>
      <c r="E233" s="1">
        <v>78.165999999999997</v>
      </c>
      <c r="G233" s="1">
        <v>379.56</v>
      </c>
    </row>
    <row r="234" spans="1:7" ht="14.25" customHeight="1" x14ac:dyDescent="0.3">
      <c r="A234" s="1" t="s">
        <v>14</v>
      </c>
      <c r="B234" s="1">
        <v>1984</v>
      </c>
      <c r="C234" s="1">
        <v>10.57</v>
      </c>
      <c r="D234" s="1">
        <v>0.66200000000000003</v>
      </c>
      <c r="E234" s="1">
        <v>83.116</v>
      </c>
      <c r="G234" s="1">
        <v>405.76</v>
      </c>
    </row>
    <row r="235" spans="1:7" ht="14.25" customHeight="1" x14ac:dyDescent="0.3">
      <c r="A235" s="1" t="s">
        <v>14</v>
      </c>
      <c r="B235" s="1">
        <v>1985</v>
      </c>
      <c r="C235" s="1">
        <v>10.173999999999999</v>
      </c>
      <c r="D235" s="1">
        <v>0.67700000000000005</v>
      </c>
      <c r="E235" s="1">
        <v>90.468000000000004</v>
      </c>
      <c r="G235" s="1">
        <v>443.49</v>
      </c>
    </row>
    <row r="236" spans="1:7" ht="14.25" customHeight="1" x14ac:dyDescent="0.3">
      <c r="A236" s="1" t="s">
        <v>14</v>
      </c>
      <c r="B236" s="1">
        <v>1986</v>
      </c>
      <c r="C236" s="1">
        <v>10.079000000000001</v>
      </c>
      <c r="D236" s="1">
        <v>0.68100000000000005</v>
      </c>
      <c r="E236" s="1">
        <v>95.015000000000001</v>
      </c>
      <c r="G236" s="1">
        <v>467.3</v>
      </c>
    </row>
    <row r="237" spans="1:7" ht="14.25" customHeight="1" x14ac:dyDescent="0.3">
      <c r="A237" s="1" t="s">
        <v>14</v>
      </c>
      <c r="B237" s="1">
        <v>1987</v>
      </c>
      <c r="C237" s="1">
        <v>10.069000000000001</v>
      </c>
      <c r="D237" s="1">
        <v>0.69399999999999995</v>
      </c>
      <c r="E237" s="1">
        <v>102.60899999999999</v>
      </c>
      <c r="G237" s="1">
        <v>506.08</v>
      </c>
    </row>
    <row r="238" spans="1:7" ht="14.25" customHeight="1" x14ac:dyDescent="0.3">
      <c r="A238" s="1" t="s">
        <v>14</v>
      </c>
      <c r="B238" s="1">
        <v>1988</v>
      </c>
      <c r="C238" s="1">
        <v>9.968</v>
      </c>
      <c r="D238" s="1">
        <v>0.66800000000000004</v>
      </c>
      <c r="E238" s="1">
        <v>107.20699999999999</v>
      </c>
      <c r="G238" s="1">
        <v>530.29999999999995</v>
      </c>
    </row>
    <row r="239" spans="1:7" ht="14.25" customHeight="1" x14ac:dyDescent="0.3">
      <c r="A239" s="1" t="s">
        <v>14</v>
      </c>
      <c r="B239" s="1">
        <v>1989</v>
      </c>
      <c r="C239" s="1">
        <v>9.8119999999999994</v>
      </c>
      <c r="D239" s="1">
        <v>0.66100000000000003</v>
      </c>
      <c r="E239" s="1">
        <v>115.48</v>
      </c>
      <c r="G239" s="1">
        <v>573.29</v>
      </c>
    </row>
    <row r="240" spans="1:7" ht="14.25" customHeight="1" x14ac:dyDescent="0.3">
      <c r="A240" s="1" t="s">
        <v>14</v>
      </c>
      <c r="B240" s="1">
        <v>1990</v>
      </c>
      <c r="C240" s="1">
        <v>9.8640000000000008</v>
      </c>
      <c r="D240" s="1">
        <v>0.71499999999999997</v>
      </c>
      <c r="E240" s="1">
        <v>129.76</v>
      </c>
      <c r="G240" s="1">
        <v>647.04</v>
      </c>
    </row>
    <row r="241" spans="1:7" ht="14.25" customHeight="1" x14ac:dyDescent="0.3">
      <c r="A241" s="1" t="s">
        <v>14</v>
      </c>
      <c r="B241" s="1">
        <v>1991</v>
      </c>
      <c r="C241" s="1">
        <v>10.343</v>
      </c>
      <c r="D241" s="1">
        <v>0.86</v>
      </c>
      <c r="E241" s="1">
        <v>150.88300000000001</v>
      </c>
      <c r="G241" s="1">
        <v>756.49</v>
      </c>
    </row>
    <row r="242" spans="1:7" ht="14.25" customHeight="1" x14ac:dyDescent="0.3">
      <c r="A242" s="1" t="s">
        <v>14</v>
      </c>
      <c r="B242" s="1">
        <v>1992</v>
      </c>
      <c r="C242" s="1">
        <v>11.166</v>
      </c>
      <c r="D242" s="1">
        <v>0.95099999999999996</v>
      </c>
      <c r="E242" s="1">
        <v>164.01499999999999</v>
      </c>
      <c r="G242" s="1">
        <v>826.96</v>
      </c>
    </row>
    <row r="243" spans="1:7" ht="14.25" customHeight="1" x14ac:dyDescent="0.3">
      <c r="A243" s="1" t="s">
        <v>14</v>
      </c>
      <c r="B243" s="1">
        <v>1993</v>
      </c>
      <c r="C243" s="1">
        <v>12.651999999999999</v>
      </c>
      <c r="D243" s="1">
        <v>0.99099999999999999</v>
      </c>
      <c r="E243" s="1">
        <v>172.839</v>
      </c>
      <c r="F243" s="1" t="s">
        <v>9</v>
      </c>
      <c r="G243" s="1">
        <v>875.68</v>
      </c>
    </row>
    <row r="244" spans="1:7" ht="14.25" customHeight="1" x14ac:dyDescent="0.3">
      <c r="A244" s="1" t="s">
        <v>14</v>
      </c>
      <c r="B244" s="1">
        <v>1994</v>
      </c>
      <c r="C244" s="1">
        <v>13.733000000000001</v>
      </c>
      <c r="D244" s="1">
        <v>1</v>
      </c>
      <c r="E244" s="1">
        <v>184.471</v>
      </c>
      <c r="G244" s="1">
        <v>938.65</v>
      </c>
    </row>
    <row r="245" spans="1:7" ht="14.25" customHeight="1" x14ac:dyDescent="0.3">
      <c r="A245" s="1" t="s">
        <v>14</v>
      </c>
      <c r="B245" s="1">
        <v>1995</v>
      </c>
      <c r="C245" s="1">
        <v>14.321</v>
      </c>
      <c r="D245" s="1">
        <v>1.0529999999999999</v>
      </c>
      <c r="E245" s="1">
        <v>205.851</v>
      </c>
      <c r="G245" s="1">
        <v>1051.44</v>
      </c>
    </row>
    <row r="246" spans="1:7" ht="14.25" customHeight="1" x14ac:dyDescent="0.3">
      <c r="A246" s="1" t="s">
        <v>14</v>
      </c>
      <c r="B246" s="1">
        <v>1996</v>
      </c>
      <c r="C246" s="1">
        <v>14.875</v>
      </c>
      <c r="D246" s="1">
        <v>1.1120000000000001</v>
      </c>
      <c r="E246" s="1">
        <v>223.071</v>
      </c>
      <c r="G246" s="1">
        <v>1143.1400000000001</v>
      </c>
    </row>
    <row r="247" spans="1:7" ht="14.25" customHeight="1" x14ac:dyDescent="0.3">
      <c r="A247" s="1" t="s">
        <v>14</v>
      </c>
      <c r="B247" s="1">
        <v>1997</v>
      </c>
      <c r="C247" s="1">
        <v>15.244</v>
      </c>
      <c r="D247" s="1">
        <v>1.087</v>
      </c>
      <c r="E247" s="1">
        <v>236.62299999999999</v>
      </c>
      <c r="G247" s="1">
        <v>1216.2</v>
      </c>
    </row>
    <row r="248" spans="1:7" ht="14.25" customHeight="1" x14ac:dyDescent="0.3">
      <c r="A248" s="1" t="s">
        <v>14</v>
      </c>
      <c r="B248" s="1">
        <v>1998</v>
      </c>
      <c r="C248" s="1">
        <v>14.646000000000001</v>
      </c>
      <c r="D248" s="1">
        <v>0.999</v>
      </c>
      <c r="E248" s="1">
        <v>235.18600000000001</v>
      </c>
      <c r="G248" s="1">
        <v>1212.03</v>
      </c>
    </row>
    <row r="249" spans="1:7" ht="14.25" customHeight="1" x14ac:dyDescent="0.3">
      <c r="A249" s="1" t="s">
        <v>14</v>
      </c>
      <c r="B249" s="1">
        <v>1999</v>
      </c>
      <c r="C249" s="1">
        <v>15.566000000000001</v>
      </c>
      <c r="D249" s="1">
        <v>1.0580000000000001</v>
      </c>
      <c r="E249" s="1">
        <v>262.08300000000003</v>
      </c>
      <c r="G249" s="1">
        <v>1353.78</v>
      </c>
    </row>
    <row r="250" spans="1:7" ht="14.25" customHeight="1" x14ac:dyDescent="0.3">
      <c r="A250" s="1" t="s">
        <v>14</v>
      </c>
      <c r="B250" s="1">
        <v>2000</v>
      </c>
      <c r="C250" s="1">
        <v>15.619</v>
      </c>
      <c r="D250" s="1">
        <v>1.0680000000000001</v>
      </c>
      <c r="E250" s="1">
        <v>285.44799999999998</v>
      </c>
      <c r="F250" s="1" t="s">
        <v>9</v>
      </c>
      <c r="G250" s="1">
        <v>1477.54</v>
      </c>
    </row>
    <row r="251" spans="1:7" ht="14.25" customHeight="1" x14ac:dyDescent="0.3">
      <c r="A251" s="1" t="s">
        <v>14</v>
      </c>
      <c r="B251" s="1">
        <v>2001</v>
      </c>
      <c r="C251" s="1">
        <v>16.076000000000001</v>
      </c>
      <c r="D251" s="1">
        <v>1.123</v>
      </c>
      <c r="E251" s="1">
        <v>312.57400000000001</v>
      </c>
      <c r="G251" s="1">
        <v>1621.64</v>
      </c>
    </row>
    <row r="252" spans="1:7" ht="14.25" customHeight="1" x14ac:dyDescent="0.3">
      <c r="A252" s="1" t="s">
        <v>14</v>
      </c>
      <c r="B252" s="1">
        <v>2002</v>
      </c>
      <c r="C252" s="1">
        <v>16.247</v>
      </c>
      <c r="D252" s="1">
        <v>1.196</v>
      </c>
      <c r="E252" s="1">
        <v>341.56</v>
      </c>
      <c r="G252" s="1">
        <v>1776.32</v>
      </c>
    </row>
    <row r="253" spans="1:7" ht="14.25" customHeight="1" x14ac:dyDescent="0.3">
      <c r="A253" s="1" t="s">
        <v>14</v>
      </c>
      <c r="B253" s="1">
        <v>2003</v>
      </c>
      <c r="C253" s="1">
        <v>16.126000000000001</v>
      </c>
      <c r="D253" s="1">
        <v>1.236</v>
      </c>
      <c r="E253" s="1">
        <v>358.15699999999998</v>
      </c>
      <c r="G253" s="1">
        <v>1867.08</v>
      </c>
    </row>
    <row r="254" spans="1:7" ht="14.25" customHeight="1" x14ac:dyDescent="0.3">
      <c r="A254" s="1" t="s">
        <v>14</v>
      </c>
      <c r="B254" s="1">
        <v>2004</v>
      </c>
      <c r="C254" s="1">
        <v>16.222999999999999</v>
      </c>
      <c r="D254" s="1">
        <v>1.264</v>
      </c>
      <c r="E254" s="1">
        <v>393.58199999999999</v>
      </c>
      <c r="G254" s="1">
        <v>2057.71</v>
      </c>
    </row>
    <row r="255" spans="1:7" ht="14.25" customHeight="1" x14ac:dyDescent="0.3">
      <c r="A255" s="1" t="s">
        <v>14</v>
      </c>
      <c r="B255" s="1">
        <v>2005</v>
      </c>
      <c r="C255" s="1">
        <v>16.109000000000002</v>
      </c>
      <c r="D255" s="1">
        <v>1.288</v>
      </c>
      <c r="E255" s="1">
        <v>412.21</v>
      </c>
      <c r="G255" s="1">
        <v>2162.4899999999998</v>
      </c>
    </row>
    <row r="256" spans="1:7" ht="14.25" customHeight="1" x14ac:dyDescent="0.3">
      <c r="A256" s="1" t="s">
        <v>14</v>
      </c>
      <c r="B256" s="1">
        <v>2006</v>
      </c>
      <c r="C256" s="1">
        <v>14.67</v>
      </c>
      <c r="D256" s="1">
        <v>1.1739999999999999</v>
      </c>
      <c r="E256" s="1">
        <v>403.75599999999997</v>
      </c>
      <c r="G256" s="1">
        <v>2126.29</v>
      </c>
    </row>
    <row r="257" spans="1:7" ht="14.25" customHeight="1" x14ac:dyDescent="0.3">
      <c r="A257" s="1" t="s">
        <v>14</v>
      </c>
      <c r="B257" s="1">
        <v>2007</v>
      </c>
      <c r="C257" s="1">
        <v>14.676</v>
      </c>
      <c r="D257" s="1">
        <v>1.149</v>
      </c>
      <c r="E257" s="1">
        <v>432.86700000000002</v>
      </c>
      <c r="G257" s="1">
        <v>2289.31</v>
      </c>
    </row>
    <row r="258" spans="1:7" ht="14.25" customHeight="1" x14ac:dyDescent="0.3">
      <c r="A258" s="1" t="s">
        <v>14</v>
      </c>
      <c r="B258" s="1">
        <v>2008</v>
      </c>
      <c r="C258" s="1">
        <v>14.585000000000001</v>
      </c>
      <c r="D258" s="1">
        <v>1.179</v>
      </c>
      <c r="E258" s="1">
        <v>471.26900000000001</v>
      </c>
      <c r="G258" s="1">
        <v>2504.04</v>
      </c>
    </row>
    <row r="259" spans="1:7" ht="14.25" customHeight="1" x14ac:dyDescent="0.3">
      <c r="A259" s="1" t="s">
        <v>14</v>
      </c>
      <c r="B259" s="1">
        <v>2009</v>
      </c>
      <c r="C259" s="1">
        <v>14.058999999999999</v>
      </c>
      <c r="D259" s="1">
        <v>1.2470000000000001</v>
      </c>
      <c r="E259" s="1">
        <v>472.34199999999998</v>
      </c>
      <c r="G259" s="1">
        <v>2521.77</v>
      </c>
    </row>
    <row r="260" spans="1:7" ht="14.25" customHeight="1" x14ac:dyDescent="0.3">
      <c r="A260" s="1" t="s">
        <v>14</v>
      </c>
      <c r="B260" s="1">
        <v>2010</v>
      </c>
      <c r="C260" s="1">
        <v>13.512</v>
      </c>
      <c r="D260" s="1">
        <v>1.198</v>
      </c>
      <c r="E260" s="1">
        <v>465.10500000000002</v>
      </c>
      <c r="G260" s="1">
        <v>2494.52</v>
      </c>
    </row>
    <row r="261" spans="1:7" ht="14.25" customHeight="1" x14ac:dyDescent="0.3">
      <c r="A261" s="1" t="s">
        <v>14</v>
      </c>
      <c r="B261" s="1">
        <v>2011</v>
      </c>
      <c r="C261" s="1">
        <v>12.919</v>
      </c>
      <c r="D261" s="1">
        <v>1.1559999999999999</v>
      </c>
      <c r="E261" s="1">
        <v>470.34199999999998</v>
      </c>
      <c r="G261" s="1">
        <v>2534.33</v>
      </c>
    </row>
    <row r="262" spans="1:7" ht="14.25" customHeight="1" x14ac:dyDescent="0.3">
      <c r="A262" s="1" t="s">
        <v>14</v>
      </c>
      <c r="B262" s="1">
        <v>2012</v>
      </c>
      <c r="C262" s="1">
        <v>12.622</v>
      </c>
      <c r="D262" s="1">
        <v>1.173</v>
      </c>
      <c r="E262" s="1">
        <v>476.358</v>
      </c>
      <c r="G262" s="1">
        <v>2578.9899999999998</v>
      </c>
    </row>
    <row r="263" spans="1:7" ht="14.25" customHeight="1" x14ac:dyDescent="0.3">
      <c r="A263" s="1" t="s">
        <v>14</v>
      </c>
      <c r="B263" s="1">
        <v>2013</v>
      </c>
      <c r="C263" s="1">
        <v>12.471</v>
      </c>
      <c r="D263" s="1">
        <v>1.1839999999999999</v>
      </c>
      <c r="E263" s="1">
        <v>488.80900000000003</v>
      </c>
      <c r="G263" s="1">
        <v>2658.62</v>
      </c>
    </row>
    <row r="264" spans="1:7" ht="14.25" customHeight="1" x14ac:dyDescent="0.3">
      <c r="A264" s="1" t="s">
        <v>14</v>
      </c>
      <c r="B264" s="1">
        <v>2014</v>
      </c>
      <c r="C264" s="1">
        <v>12.327</v>
      </c>
      <c r="D264" s="1">
        <v>1.169</v>
      </c>
      <c r="E264" s="1">
        <v>485.113</v>
      </c>
      <c r="G264" s="1">
        <v>2649.45</v>
      </c>
    </row>
    <row r="265" spans="1:7" ht="14.25" customHeight="1" x14ac:dyDescent="0.3">
      <c r="A265" s="1" t="s">
        <v>14</v>
      </c>
      <c r="B265" s="1">
        <v>2015</v>
      </c>
      <c r="C265" s="1">
        <v>12.545999999999999</v>
      </c>
      <c r="D265" s="1">
        <v>1.1850000000000001</v>
      </c>
      <c r="E265" s="1">
        <v>501.00299999999999</v>
      </c>
      <c r="G265" s="1">
        <v>2745.26</v>
      </c>
    </row>
    <row r="266" spans="1:7" ht="14.25" customHeight="1" x14ac:dyDescent="0.3">
      <c r="A266" s="1" t="s">
        <v>15</v>
      </c>
      <c r="B266" s="1">
        <v>1970</v>
      </c>
      <c r="C266" s="1">
        <v>24.413</v>
      </c>
      <c r="D266" s="1">
        <v>1.266</v>
      </c>
      <c r="E266" s="1">
        <v>47.192</v>
      </c>
      <c r="G266" s="1">
        <v>2455.64</v>
      </c>
    </row>
    <row r="267" spans="1:7" ht="14.25" customHeight="1" x14ac:dyDescent="0.3">
      <c r="A267" s="1" t="s">
        <v>15</v>
      </c>
      <c r="B267" s="1">
        <v>1975</v>
      </c>
      <c r="C267" s="1">
        <v>20.741</v>
      </c>
      <c r="D267" s="1">
        <v>1.2729999999999999</v>
      </c>
      <c r="E267" s="1">
        <v>75.78</v>
      </c>
      <c r="G267" s="1">
        <v>4111.26</v>
      </c>
    </row>
    <row r="268" spans="1:7" ht="14.25" customHeight="1" x14ac:dyDescent="0.3">
      <c r="A268" s="1" t="s">
        <v>15</v>
      </c>
      <c r="B268" s="1">
        <v>1980</v>
      </c>
      <c r="C268" s="1">
        <v>16.388999999999999</v>
      </c>
      <c r="D268" s="1">
        <v>1.1040000000000001</v>
      </c>
      <c r="E268" s="1">
        <v>107.277</v>
      </c>
      <c r="G268" s="1">
        <v>5936.79</v>
      </c>
    </row>
    <row r="269" spans="1:7" ht="14.25" customHeight="1" x14ac:dyDescent="0.3">
      <c r="A269" s="1" t="s">
        <v>15</v>
      </c>
      <c r="B269" s="1">
        <v>1985</v>
      </c>
      <c r="C269" s="1">
        <v>16.577000000000002</v>
      </c>
      <c r="D269" s="1">
        <v>1.2669999999999999</v>
      </c>
      <c r="E269" s="1">
        <v>167.72800000000001</v>
      </c>
      <c r="G269" s="1">
        <v>9526.23</v>
      </c>
    </row>
    <row r="270" spans="1:7" ht="14.25" customHeight="1" x14ac:dyDescent="0.3">
      <c r="A270" s="1" t="s">
        <v>15</v>
      </c>
      <c r="B270" s="1">
        <v>1990</v>
      </c>
      <c r="C270" s="1">
        <v>17.282</v>
      </c>
      <c r="D270" s="1">
        <v>1.375</v>
      </c>
      <c r="E270" s="1">
        <v>244.05099999999999</v>
      </c>
      <c r="G270" s="1">
        <v>14280.11</v>
      </c>
    </row>
    <row r="271" spans="1:7" ht="14.25" customHeight="1" x14ac:dyDescent="0.3">
      <c r="A271" s="1" t="s">
        <v>15</v>
      </c>
      <c r="B271" s="1">
        <v>1991</v>
      </c>
      <c r="C271" s="1">
        <v>17.702000000000002</v>
      </c>
      <c r="D271" s="1">
        <v>1.448</v>
      </c>
      <c r="E271" s="1">
        <v>266.94299999999998</v>
      </c>
      <c r="G271" s="1">
        <v>15632</v>
      </c>
    </row>
    <row r="272" spans="1:7" ht="14.25" customHeight="1" x14ac:dyDescent="0.3">
      <c r="A272" s="1" t="s">
        <v>15</v>
      </c>
      <c r="B272" s="1">
        <v>1992</v>
      </c>
      <c r="C272" s="1">
        <v>17.619</v>
      </c>
      <c r="D272" s="1">
        <v>1.48</v>
      </c>
      <c r="E272" s="1">
        <v>282.20999999999998</v>
      </c>
      <c r="G272" s="1">
        <v>16608.400000000001</v>
      </c>
    </row>
    <row r="273" spans="1:7" ht="14.25" customHeight="1" x14ac:dyDescent="0.3">
      <c r="A273" s="1" t="s">
        <v>15</v>
      </c>
      <c r="B273" s="1">
        <v>1993</v>
      </c>
      <c r="C273" s="1">
        <v>18.001999999999999</v>
      </c>
      <c r="D273" s="1">
        <v>1.5860000000000001</v>
      </c>
      <c r="E273" s="1">
        <v>306.279</v>
      </c>
      <c r="G273" s="1">
        <v>18103.16</v>
      </c>
    </row>
    <row r="274" spans="1:7" ht="14.25" customHeight="1" x14ac:dyDescent="0.3">
      <c r="A274" s="1" t="s">
        <v>15</v>
      </c>
      <c r="B274" s="1">
        <v>1994</v>
      </c>
      <c r="C274" s="1">
        <v>17.898</v>
      </c>
      <c r="D274" s="1">
        <v>1.5740000000000001</v>
      </c>
      <c r="E274" s="1">
        <v>316.56</v>
      </c>
      <c r="G274" s="1">
        <v>18780.62</v>
      </c>
    </row>
    <row r="275" spans="1:7" ht="14.25" customHeight="1" x14ac:dyDescent="0.3">
      <c r="A275" s="1" t="s">
        <v>15</v>
      </c>
      <c r="B275" s="1">
        <v>1995</v>
      </c>
      <c r="C275" s="1">
        <v>15.393000000000001</v>
      </c>
      <c r="D275" s="1">
        <v>1.5129999999999999</v>
      </c>
      <c r="E275" s="1">
        <v>316.07100000000003</v>
      </c>
      <c r="F275" s="1" t="s">
        <v>9</v>
      </c>
      <c r="G275" s="1">
        <v>18819.47</v>
      </c>
    </row>
    <row r="276" spans="1:7" ht="14.25" customHeight="1" x14ac:dyDescent="0.3">
      <c r="A276" s="1" t="s">
        <v>15</v>
      </c>
      <c r="B276" s="1">
        <v>1996</v>
      </c>
      <c r="C276" s="1">
        <v>15.224</v>
      </c>
      <c r="D276" s="1">
        <v>1.4970000000000001</v>
      </c>
      <c r="E276" s="1">
        <v>321.77</v>
      </c>
      <c r="G276" s="1">
        <v>19226.75</v>
      </c>
    </row>
    <row r="277" spans="1:7" ht="14.25" customHeight="1" x14ac:dyDescent="0.3">
      <c r="A277" s="1" t="s">
        <v>15</v>
      </c>
      <c r="B277" s="1">
        <v>1997</v>
      </c>
      <c r="C277" s="1">
        <v>15.462</v>
      </c>
      <c r="D277" s="1">
        <v>1.5009999999999999</v>
      </c>
      <c r="E277" s="1">
        <v>336.18200000000002</v>
      </c>
      <c r="G277" s="1">
        <v>20159.099999999999</v>
      </c>
    </row>
    <row r="278" spans="1:7" ht="14.25" customHeight="1" x14ac:dyDescent="0.3">
      <c r="A278" s="1" t="s">
        <v>15</v>
      </c>
      <c r="B278" s="1">
        <v>1998</v>
      </c>
      <c r="C278" s="1">
        <v>15.872</v>
      </c>
      <c r="D278" s="1">
        <v>1.5249999999999999</v>
      </c>
      <c r="E278" s="1">
        <v>358.55599999999998</v>
      </c>
      <c r="G278" s="1">
        <v>21580.16</v>
      </c>
    </row>
    <row r="279" spans="1:7" ht="14.25" customHeight="1" x14ac:dyDescent="0.3">
      <c r="A279" s="1" t="s">
        <v>15</v>
      </c>
      <c r="B279" s="1">
        <v>1999</v>
      </c>
      <c r="C279" s="1">
        <v>16.395</v>
      </c>
      <c r="D279" s="1">
        <v>1.5760000000000001</v>
      </c>
      <c r="E279" s="1">
        <v>385.89600000000002</v>
      </c>
      <c r="G279" s="1">
        <v>23345.439999999999</v>
      </c>
    </row>
    <row r="280" spans="1:7" ht="14.25" customHeight="1" x14ac:dyDescent="0.3">
      <c r="A280" s="1" t="s">
        <v>15</v>
      </c>
      <c r="B280" s="1">
        <v>2000</v>
      </c>
      <c r="C280" s="1">
        <v>16.899000000000001</v>
      </c>
      <c r="D280" s="1">
        <v>1.6120000000000001</v>
      </c>
      <c r="E280" s="1">
        <v>423.358</v>
      </c>
      <c r="G280" s="1">
        <v>25787.79</v>
      </c>
    </row>
    <row r="281" spans="1:7" ht="14.25" customHeight="1" x14ac:dyDescent="0.3">
      <c r="A281" s="1" t="s">
        <v>15</v>
      </c>
      <c r="B281" s="1">
        <v>2001</v>
      </c>
      <c r="C281" s="1">
        <v>17.332999999999998</v>
      </c>
      <c r="D281" s="1">
        <v>1.675</v>
      </c>
      <c r="E281" s="1">
        <v>464.88200000000001</v>
      </c>
      <c r="G281" s="1">
        <v>28523.97</v>
      </c>
    </row>
    <row r="282" spans="1:7" ht="14.25" customHeight="1" x14ac:dyDescent="0.3">
      <c r="A282" s="1" t="s">
        <v>15</v>
      </c>
      <c r="B282" s="1">
        <v>2002</v>
      </c>
      <c r="C282" s="1">
        <v>17.187999999999999</v>
      </c>
      <c r="D282" s="1">
        <v>1.716</v>
      </c>
      <c r="E282" s="1">
        <v>492.63200000000001</v>
      </c>
      <c r="G282" s="1">
        <v>30447.25</v>
      </c>
    </row>
    <row r="283" spans="1:7" ht="14.25" customHeight="1" x14ac:dyDescent="0.3">
      <c r="A283" s="1" t="s">
        <v>15</v>
      </c>
      <c r="B283" s="1">
        <v>2003</v>
      </c>
      <c r="C283" s="1">
        <v>17.559000000000001</v>
      </c>
      <c r="D283" s="1">
        <v>1.7629999999999999</v>
      </c>
      <c r="E283" s="1">
        <v>499.54500000000002</v>
      </c>
      <c r="F283" s="1" t="s">
        <v>9</v>
      </c>
      <c r="G283" s="1">
        <v>31094.12</v>
      </c>
    </row>
    <row r="284" spans="1:7" ht="14.25" customHeight="1" x14ac:dyDescent="0.3">
      <c r="A284" s="1" t="s">
        <v>15</v>
      </c>
      <c r="B284" s="1">
        <v>2004</v>
      </c>
      <c r="C284" s="1">
        <v>17.63</v>
      </c>
      <c r="D284" s="1">
        <v>1.7849999999999999</v>
      </c>
      <c r="E284" s="1">
        <v>522.08699999999999</v>
      </c>
      <c r="G284" s="1">
        <v>32737.41</v>
      </c>
    </row>
    <row r="285" spans="1:7" ht="14.25" customHeight="1" x14ac:dyDescent="0.3">
      <c r="A285" s="1" t="s">
        <v>15</v>
      </c>
      <c r="B285" s="1">
        <v>2005</v>
      </c>
      <c r="C285" s="1">
        <v>17.568000000000001</v>
      </c>
      <c r="D285" s="1">
        <v>1.788</v>
      </c>
      <c r="E285" s="1">
        <v>548.87300000000005</v>
      </c>
      <c r="G285" s="1">
        <v>34677.440000000002</v>
      </c>
    </row>
    <row r="286" spans="1:7" ht="14.25" customHeight="1" x14ac:dyDescent="0.3">
      <c r="A286" s="1" t="s">
        <v>15</v>
      </c>
      <c r="B286" s="1">
        <v>2006</v>
      </c>
      <c r="C286" s="1">
        <v>17.321999999999999</v>
      </c>
      <c r="D286" s="1">
        <v>1.74</v>
      </c>
      <c r="E286" s="1">
        <v>567.91600000000005</v>
      </c>
      <c r="F286" s="1" t="s">
        <v>9</v>
      </c>
      <c r="G286" s="1">
        <v>36131.599999999999</v>
      </c>
    </row>
    <row r="287" spans="1:7" ht="14.25" customHeight="1" x14ac:dyDescent="0.3">
      <c r="A287" s="1" t="s">
        <v>15</v>
      </c>
      <c r="B287" s="1">
        <v>2007</v>
      </c>
      <c r="C287" s="1">
        <v>17.21</v>
      </c>
      <c r="D287" s="1">
        <v>1.714</v>
      </c>
      <c r="E287" s="1">
        <v>587.23299999999995</v>
      </c>
      <c r="G287" s="1">
        <v>37592.44</v>
      </c>
    </row>
    <row r="288" spans="1:7" ht="14.25" customHeight="1" x14ac:dyDescent="0.3">
      <c r="A288" s="1" t="s">
        <v>15</v>
      </c>
      <c r="B288" s="1">
        <v>2008</v>
      </c>
      <c r="C288" s="1">
        <v>17.044</v>
      </c>
      <c r="D288" s="1">
        <v>1.722</v>
      </c>
      <c r="E288" s="1">
        <v>607.178</v>
      </c>
      <c r="G288" s="1">
        <v>39087.08</v>
      </c>
    </row>
    <row r="289" spans="1:7" ht="14.25" customHeight="1" x14ac:dyDescent="0.3">
      <c r="A289" s="1" t="s">
        <v>15</v>
      </c>
      <c r="B289" s="1">
        <v>2009</v>
      </c>
      <c r="C289" s="1">
        <v>16.623000000000001</v>
      </c>
      <c r="D289" s="1">
        <v>1.796</v>
      </c>
      <c r="E289" s="1">
        <v>626.49800000000005</v>
      </c>
      <c r="G289" s="1">
        <v>40538.83</v>
      </c>
    </row>
    <row r="290" spans="1:7" ht="14.25" customHeight="1" x14ac:dyDescent="0.3">
      <c r="A290" s="1" t="s">
        <v>15</v>
      </c>
      <c r="B290" s="1">
        <v>2010</v>
      </c>
      <c r="C290" s="1">
        <v>16.358000000000001</v>
      </c>
      <c r="D290" s="1">
        <v>1.752</v>
      </c>
      <c r="E290" s="1">
        <v>633.39300000000003</v>
      </c>
      <c r="G290" s="1">
        <v>41187.97</v>
      </c>
    </row>
    <row r="291" spans="1:7" ht="14.25" customHeight="1" x14ac:dyDescent="0.3">
      <c r="A291" s="1" t="s">
        <v>15</v>
      </c>
      <c r="B291" s="1">
        <v>2011</v>
      </c>
      <c r="C291" s="1">
        <v>16.071999999999999</v>
      </c>
      <c r="D291" s="1">
        <v>1.724</v>
      </c>
      <c r="E291" s="1">
        <v>647.84500000000003</v>
      </c>
      <c r="G291" s="1">
        <v>42331.99</v>
      </c>
    </row>
    <row r="292" spans="1:7" ht="14.25" customHeight="1" x14ac:dyDescent="0.3">
      <c r="A292" s="1" t="s">
        <v>15</v>
      </c>
      <c r="B292" s="1">
        <v>2012</v>
      </c>
      <c r="C292" s="1">
        <v>15.571999999999999</v>
      </c>
      <c r="D292" s="1">
        <v>1.6859999999999999</v>
      </c>
      <c r="E292" s="1">
        <v>636.86</v>
      </c>
      <c r="G292" s="1">
        <v>41816.089999999997</v>
      </c>
    </row>
    <row r="293" spans="1:7" ht="14.25" customHeight="1" x14ac:dyDescent="0.3">
      <c r="A293" s="1" t="s">
        <v>15</v>
      </c>
      <c r="B293" s="1">
        <v>2013</v>
      </c>
      <c r="C293" s="1">
        <v>14.994999999999999</v>
      </c>
      <c r="D293" s="1">
        <v>1.639</v>
      </c>
      <c r="E293" s="1">
        <v>649.40300000000002</v>
      </c>
      <c r="G293" s="1">
        <v>42859.67</v>
      </c>
    </row>
    <row r="294" spans="1:7" ht="14.25" customHeight="1" x14ac:dyDescent="0.3">
      <c r="A294" s="1" t="s">
        <v>15</v>
      </c>
      <c r="B294" s="1">
        <v>2014</v>
      </c>
      <c r="C294" s="1">
        <v>15.009</v>
      </c>
      <c r="D294" s="1">
        <v>1.6659999999999999</v>
      </c>
      <c r="E294" s="1">
        <v>670.04200000000003</v>
      </c>
      <c r="G294" s="1">
        <v>44445.2</v>
      </c>
    </row>
    <row r="295" spans="1:7" ht="14.25" customHeight="1" x14ac:dyDescent="0.3">
      <c r="A295" s="1" t="s">
        <v>15</v>
      </c>
      <c r="B295" s="1">
        <v>2015</v>
      </c>
      <c r="C295" s="1">
        <v>14.738</v>
      </c>
      <c r="D295" s="1">
        <v>1.631</v>
      </c>
      <c r="E295" s="1">
        <v>667.55100000000004</v>
      </c>
      <c r="G295" s="1">
        <v>44474.96</v>
      </c>
    </row>
    <row r="296" spans="1:7" ht="14.25" customHeight="1" x14ac:dyDescent="0.3">
      <c r="A296" s="1" t="s">
        <v>16</v>
      </c>
      <c r="B296" s="1">
        <v>1970</v>
      </c>
      <c r="C296" s="1">
        <v>17.001999999999999</v>
      </c>
      <c r="D296" s="1">
        <v>0.97099999999999997</v>
      </c>
      <c r="E296" s="1">
        <v>44.789000000000001</v>
      </c>
      <c r="G296" s="1">
        <v>3501.12</v>
      </c>
    </row>
    <row r="297" spans="1:7" ht="14.25" customHeight="1" x14ac:dyDescent="0.3">
      <c r="A297" s="1" t="s">
        <v>16</v>
      </c>
      <c r="B297" s="1">
        <v>1971</v>
      </c>
      <c r="C297" s="1">
        <v>16.225000000000001</v>
      </c>
      <c r="D297" s="1">
        <v>1.004</v>
      </c>
      <c r="E297" s="1">
        <v>50.027000000000001</v>
      </c>
      <c r="G297" s="1">
        <v>3917.76</v>
      </c>
    </row>
    <row r="298" spans="1:7" ht="14.25" customHeight="1" x14ac:dyDescent="0.3">
      <c r="A298" s="1" t="s">
        <v>16</v>
      </c>
      <c r="B298" s="1">
        <v>1972</v>
      </c>
      <c r="C298" s="1">
        <v>15.851000000000001</v>
      </c>
      <c r="D298" s="1">
        <v>1.032</v>
      </c>
      <c r="E298" s="1">
        <v>55.594000000000001</v>
      </c>
      <c r="G298" s="1">
        <v>4374.6099999999997</v>
      </c>
    </row>
    <row r="299" spans="1:7" ht="14.25" customHeight="1" x14ac:dyDescent="0.3">
      <c r="A299" s="1" t="s">
        <v>16</v>
      </c>
      <c r="B299" s="1">
        <v>1973</v>
      </c>
      <c r="C299" s="1">
        <v>15.289</v>
      </c>
      <c r="D299" s="1">
        <v>1.044</v>
      </c>
      <c r="E299" s="1">
        <v>61.847000000000001</v>
      </c>
      <c r="G299" s="1">
        <v>4882</v>
      </c>
    </row>
    <row r="300" spans="1:7" ht="14.25" customHeight="1" x14ac:dyDescent="0.3">
      <c r="A300" s="1" t="s">
        <v>16</v>
      </c>
      <c r="B300" s="1">
        <v>1974</v>
      </c>
      <c r="C300" s="1">
        <v>14.881</v>
      </c>
      <c r="D300" s="1">
        <v>1.0940000000000001</v>
      </c>
      <c r="E300" s="1">
        <v>71.174000000000007</v>
      </c>
      <c r="G300" s="1">
        <v>5620.43</v>
      </c>
    </row>
    <row r="301" spans="1:7" ht="14.25" customHeight="1" x14ac:dyDescent="0.3">
      <c r="A301" s="1" t="s">
        <v>16</v>
      </c>
      <c r="B301" s="1">
        <v>1975</v>
      </c>
      <c r="C301" s="1">
        <v>14.332000000000001</v>
      </c>
      <c r="D301" s="1">
        <v>1.149</v>
      </c>
      <c r="E301" s="1">
        <v>81.25</v>
      </c>
      <c r="G301" s="1">
        <v>6392.23</v>
      </c>
    </row>
    <row r="302" spans="1:7" ht="14.25" customHeight="1" x14ac:dyDescent="0.3">
      <c r="A302" s="1" t="s">
        <v>16</v>
      </c>
      <c r="B302" s="1">
        <v>1976</v>
      </c>
      <c r="C302" s="1">
        <v>14.234</v>
      </c>
      <c r="D302" s="1">
        <v>1.1439999999999999</v>
      </c>
      <c r="E302" s="1">
        <v>89.972999999999999</v>
      </c>
      <c r="G302" s="1">
        <v>7048.21</v>
      </c>
    </row>
    <row r="303" spans="1:7" ht="14.25" customHeight="1" x14ac:dyDescent="0.3">
      <c r="A303" s="1" t="s">
        <v>16</v>
      </c>
      <c r="B303" s="1">
        <v>1977</v>
      </c>
      <c r="C303" s="1">
        <v>13.85</v>
      </c>
      <c r="D303" s="1">
        <v>1.1040000000000001</v>
      </c>
      <c r="E303" s="1">
        <v>95.521000000000001</v>
      </c>
      <c r="G303" s="1">
        <v>7465.9</v>
      </c>
    </row>
    <row r="304" spans="1:7" ht="14.25" customHeight="1" x14ac:dyDescent="0.3">
      <c r="A304" s="1" t="s">
        <v>16</v>
      </c>
      <c r="B304" s="1">
        <v>1978</v>
      </c>
      <c r="C304" s="1">
        <v>13.955</v>
      </c>
      <c r="D304" s="1">
        <v>1.123</v>
      </c>
      <c r="E304" s="1">
        <v>107.20699999999999</v>
      </c>
      <c r="G304" s="1">
        <v>8371.99</v>
      </c>
    </row>
    <row r="305" spans="1:7" ht="14.25" customHeight="1" x14ac:dyDescent="0.3">
      <c r="A305" s="1" t="s">
        <v>16</v>
      </c>
      <c r="B305" s="1">
        <v>1979</v>
      </c>
      <c r="C305" s="1">
        <v>13.881</v>
      </c>
      <c r="D305" s="1">
        <v>1.0960000000000001</v>
      </c>
      <c r="E305" s="1">
        <v>117.938</v>
      </c>
      <c r="G305" s="1">
        <v>9214.07</v>
      </c>
    </row>
    <row r="306" spans="1:7" ht="14.25" customHeight="1" x14ac:dyDescent="0.3">
      <c r="A306" s="1" t="s">
        <v>16</v>
      </c>
      <c r="B306" s="1">
        <v>1980</v>
      </c>
      <c r="C306" s="1">
        <v>13.895</v>
      </c>
      <c r="D306" s="1">
        <v>1.125</v>
      </c>
      <c r="E306" s="1">
        <v>133.44499999999999</v>
      </c>
      <c r="G306" s="1">
        <v>10447.219999999999</v>
      </c>
    </row>
    <row r="307" spans="1:7" ht="14.25" customHeight="1" x14ac:dyDescent="0.3">
      <c r="A307" s="1" t="s">
        <v>16</v>
      </c>
      <c r="B307" s="1">
        <v>1981</v>
      </c>
      <c r="C307" s="1">
        <v>13.98</v>
      </c>
      <c r="D307" s="1">
        <v>1.1739999999999999</v>
      </c>
      <c r="E307" s="1">
        <v>152.68700000000001</v>
      </c>
      <c r="G307" s="1">
        <v>11971.87</v>
      </c>
    </row>
    <row r="308" spans="1:7" ht="14.25" customHeight="1" x14ac:dyDescent="0.3">
      <c r="A308" s="1" t="s">
        <v>16</v>
      </c>
      <c r="B308" s="1">
        <v>1982</v>
      </c>
      <c r="C308" s="1">
        <v>13.99</v>
      </c>
      <c r="D308" s="1">
        <v>1.151</v>
      </c>
      <c r="E308" s="1">
        <v>158.52000000000001</v>
      </c>
      <c r="G308" s="1">
        <v>12417.41</v>
      </c>
    </row>
    <row r="309" spans="1:7" ht="14.25" customHeight="1" x14ac:dyDescent="0.3">
      <c r="A309" s="1" t="s">
        <v>16</v>
      </c>
      <c r="B309" s="1">
        <v>1983</v>
      </c>
      <c r="C309" s="1">
        <v>14.21</v>
      </c>
      <c r="D309" s="1">
        <v>1.1679999999999999</v>
      </c>
      <c r="E309" s="1">
        <v>170.399</v>
      </c>
      <c r="G309" s="1">
        <v>13312.98</v>
      </c>
    </row>
    <row r="310" spans="1:7" ht="14.25" customHeight="1" x14ac:dyDescent="0.3">
      <c r="A310" s="1" t="s">
        <v>16</v>
      </c>
      <c r="B310" s="1">
        <v>1984</v>
      </c>
      <c r="C310" s="1">
        <v>14.27</v>
      </c>
      <c r="D310" s="1">
        <v>1.19</v>
      </c>
      <c r="E310" s="1">
        <v>185.523</v>
      </c>
      <c r="G310" s="1">
        <v>14444.58</v>
      </c>
    </row>
    <row r="311" spans="1:7" ht="14.25" customHeight="1" x14ac:dyDescent="0.3">
      <c r="A311" s="1" t="s">
        <v>16</v>
      </c>
      <c r="B311" s="1">
        <v>1985</v>
      </c>
      <c r="C311" s="1">
        <v>14.302</v>
      </c>
      <c r="D311" s="1">
        <v>1.2130000000000001</v>
      </c>
      <c r="E311" s="1">
        <v>200.23599999999999</v>
      </c>
      <c r="G311" s="1">
        <v>15555.31</v>
      </c>
    </row>
    <row r="312" spans="1:7" ht="14.25" customHeight="1" x14ac:dyDescent="0.3">
      <c r="A312" s="1" t="s">
        <v>16</v>
      </c>
      <c r="B312" s="1">
        <v>1986</v>
      </c>
      <c r="C312" s="1">
        <v>14.356999999999999</v>
      </c>
      <c r="D312" s="1">
        <v>1.2030000000000001</v>
      </c>
      <c r="E312" s="1">
        <v>206.99600000000001</v>
      </c>
      <c r="G312" s="1">
        <v>16087.82</v>
      </c>
    </row>
    <row r="313" spans="1:7" ht="14.25" customHeight="1" x14ac:dyDescent="0.3">
      <c r="A313" s="1" t="s">
        <v>16</v>
      </c>
      <c r="B313" s="1">
        <v>1987</v>
      </c>
      <c r="C313" s="1">
        <v>14.592000000000001</v>
      </c>
      <c r="D313" s="1">
        <v>1.2370000000000001</v>
      </c>
      <c r="E313" s="1">
        <v>221.09299999999999</v>
      </c>
      <c r="G313" s="1">
        <v>17209.86</v>
      </c>
    </row>
    <row r="314" spans="1:7" ht="14.25" customHeight="1" x14ac:dyDescent="0.3">
      <c r="A314" s="1" t="s">
        <v>16</v>
      </c>
      <c r="B314" s="1">
        <v>1988</v>
      </c>
      <c r="C314" s="1">
        <v>14.634</v>
      </c>
      <c r="D314" s="1">
        <v>1.2669999999999999</v>
      </c>
      <c r="E314" s="1">
        <v>241.92099999999999</v>
      </c>
      <c r="G314" s="1">
        <v>18904.82</v>
      </c>
    </row>
    <row r="315" spans="1:7" ht="14.25" customHeight="1" x14ac:dyDescent="0.3">
      <c r="A315" s="1" t="s">
        <v>16</v>
      </c>
      <c r="B315" s="1">
        <v>1989</v>
      </c>
      <c r="C315" s="1">
        <v>14.819000000000001</v>
      </c>
      <c r="D315" s="1">
        <v>1.1950000000000001</v>
      </c>
      <c r="E315" s="1">
        <v>243.328</v>
      </c>
      <c r="G315" s="1">
        <v>19162.39</v>
      </c>
    </row>
    <row r="316" spans="1:7" ht="14.25" customHeight="1" x14ac:dyDescent="0.3">
      <c r="A316" s="1" t="s">
        <v>16</v>
      </c>
      <c r="B316" s="1">
        <v>1990</v>
      </c>
      <c r="C316" s="1">
        <v>14.709</v>
      </c>
      <c r="D316" s="1">
        <v>1.181</v>
      </c>
      <c r="E316" s="1">
        <v>258.39</v>
      </c>
      <c r="G316" s="1">
        <v>20524.7</v>
      </c>
    </row>
    <row r="317" spans="1:7" ht="14.25" customHeight="1" x14ac:dyDescent="0.3">
      <c r="A317" s="1" t="s">
        <v>16</v>
      </c>
      <c r="B317" s="1">
        <v>1992</v>
      </c>
      <c r="C317" s="1">
        <v>15.365</v>
      </c>
      <c r="D317" s="1">
        <v>1.3879999999999999</v>
      </c>
      <c r="E317" s="1">
        <v>301.10199999999998</v>
      </c>
      <c r="F317" s="1" t="s">
        <v>9</v>
      </c>
      <c r="G317" s="1">
        <v>24276.23</v>
      </c>
    </row>
    <row r="318" spans="1:7" ht="14.25" customHeight="1" x14ac:dyDescent="0.3">
      <c r="A318" s="1" t="s">
        <v>16</v>
      </c>
      <c r="B318" s="1">
        <v>1993</v>
      </c>
      <c r="C318" s="1">
        <v>13.771000000000001</v>
      </c>
      <c r="D318" s="1">
        <v>1.2390000000000001</v>
      </c>
      <c r="E318" s="1">
        <v>271.19</v>
      </c>
      <c r="G318" s="1">
        <v>22008.79</v>
      </c>
    </row>
    <row r="319" spans="1:7" ht="14.25" customHeight="1" x14ac:dyDescent="0.3">
      <c r="A319" s="1" t="s">
        <v>16</v>
      </c>
      <c r="B319" s="1">
        <v>1994</v>
      </c>
      <c r="C319" s="1">
        <v>13.388</v>
      </c>
      <c r="D319" s="1">
        <v>1.236</v>
      </c>
      <c r="E319" s="1">
        <v>282.37700000000001</v>
      </c>
      <c r="G319" s="1">
        <v>22996.32</v>
      </c>
    </row>
    <row r="320" spans="1:7" ht="14.25" customHeight="1" x14ac:dyDescent="0.3">
      <c r="A320" s="1" t="s">
        <v>16</v>
      </c>
      <c r="B320" s="1">
        <v>1995</v>
      </c>
      <c r="C320" s="1">
        <v>13.176</v>
      </c>
      <c r="D320" s="1">
        <v>1.2529999999999999</v>
      </c>
      <c r="E320" s="1">
        <v>296.63600000000002</v>
      </c>
      <c r="G320" s="1">
        <v>24228.65</v>
      </c>
    </row>
    <row r="321" spans="1:7" ht="14.25" customHeight="1" x14ac:dyDescent="0.3">
      <c r="A321" s="1" t="s">
        <v>16</v>
      </c>
      <c r="B321" s="1">
        <v>1996</v>
      </c>
      <c r="C321" s="1">
        <v>13.456</v>
      </c>
      <c r="D321" s="1">
        <v>1.3180000000000001</v>
      </c>
      <c r="E321" s="1">
        <v>319.61900000000003</v>
      </c>
      <c r="G321" s="1">
        <v>26181.54</v>
      </c>
    </row>
    <row r="322" spans="1:7" ht="14.25" customHeight="1" x14ac:dyDescent="0.3">
      <c r="A322" s="1" t="s">
        <v>16</v>
      </c>
      <c r="B322" s="1">
        <v>1997</v>
      </c>
      <c r="C322" s="1">
        <v>13.439</v>
      </c>
      <c r="D322" s="1">
        <v>1.3009999999999999</v>
      </c>
      <c r="E322" s="1">
        <v>322.36599999999999</v>
      </c>
      <c r="G322" s="1">
        <v>26445.22</v>
      </c>
    </row>
    <row r="323" spans="1:7" ht="14.25" customHeight="1" x14ac:dyDescent="0.3">
      <c r="A323" s="1" t="s">
        <v>16</v>
      </c>
      <c r="B323" s="1">
        <v>1998</v>
      </c>
      <c r="C323" s="1">
        <v>13.956</v>
      </c>
      <c r="D323" s="1">
        <v>1.3540000000000001</v>
      </c>
      <c r="E323" s="1">
        <v>345.87700000000001</v>
      </c>
      <c r="G323" s="1">
        <v>28378.240000000002</v>
      </c>
    </row>
    <row r="324" spans="1:7" ht="14.25" customHeight="1" x14ac:dyDescent="0.3">
      <c r="A324" s="1" t="s">
        <v>16</v>
      </c>
      <c r="B324" s="1">
        <v>1999</v>
      </c>
      <c r="C324" s="1">
        <v>13.996</v>
      </c>
      <c r="D324" s="1">
        <v>1.367</v>
      </c>
      <c r="E324" s="1">
        <v>363.37</v>
      </c>
      <c r="G324" s="1">
        <v>29832.77</v>
      </c>
    </row>
    <row r="325" spans="1:7" ht="14.25" customHeight="1" x14ac:dyDescent="0.3">
      <c r="A325" s="1" t="s">
        <v>16</v>
      </c>
      <c r="B325" s="1">
        <v>2000</v>
      </c>
      <c r="C325" s="1">
        <v>14.082000000000001</v>
      </c>
      <c r="D325" s="1">
        <v>1.3859999999999999</v>
      </c>
      <c r="E325" s="1">
        <v>381.45499999999998</v>
      </c>
      <c r="G325" s="1">
        <v>31359.99</v>
      </c>
    </row>
    <row r="326" spans="1:7" ht="14.25" customHeight="1" x14ac:dyDescent="0.3">
      <c r="A326" s="1" t="s">
        <v>16</v>
      </c>
      <c r="B326" s="1">
        <v>2001</v>
      </c>
      <c r="C326" s="1">
        <v>14.692</v>
      </c>
      <c r="D326" s="1">
        <v>1.4510000000000001</v>
      </c>
      <c r="E326" s="1">
        <v>418.32900000000001</v>
      </c>
      <c r="G326" s="1">
        <v>34449.360000000001</v>
      </c>
    </row>
    <row r="327" spans="1:7" ht="14.25" customHeight="1" x14ac:dyDescent="0.3">
      <c r="A327" s="1" t="s">
        <v>16</v>
      </c>
      <c r="B327" s="1">
        <v>2002</v>
      </c>
      <c r="C327" s="1">
        <v>14.916</v>
      </c>
      <c r="D327" s="1">
        <v>1.51</v>
      </c>
      <c r="E327" s="1">
        <v>447.71899999999999</v>
      </c>
      <c r="G327" s="1">
        <v>36931.67</v>
      </c>
    </row>
    <row r="328" spans="1:7" ht="14.25" customHeight="1" x14ac:dyDescent="0.3">
      <c r="A328" s="1" t="s">
        <v>16</v>
      </c>
      <c r="B328" s="1">
        <v>2003</v>
      </c>
      <c r="C328" s="1">
        <v>14.936</v>
      </c>
      <c r="D328" s="1">
        <v>1.5469999999999999</v>
      </c>
      <c r="E328" s="1">
        <v>469.54199999999997</v>
      </c>
      <c r="G328" s="1">
        <v>38753.26</v>
      </c>
    </row>
    <row r="329" spans="1:7" ht="14.25" customHeight="1" x14ac:dyDescent="0.3">
      <c r="A329" s="1" t="s">
        <v>16</v>
      </c>
      <c r="B329" s="1">
        <v>2004</v>
      </c>
      <c r="C329" s="1">
        <v>14.348000000000001</v>
      </c>
      <c r="D329" s="1">
        <v>1.454</v>
      </c>
      <c r="E329" s="1">
        <v>462.92700000000002</v>
      </c>
      <c r="G329" s="1">
        <v>38199</v>
      </c>
    </row>
    <row r="330" spans="1:7" ht="14.25" customHeight="1" x14ac:dyDescent="0.3">
      <c r="A330" s="1" t="s">
        <v>16</v>
      </c>
      <c r="B330" s="1">
        <v>2005</v>
      </c>
      <c r="C330" s="1">
        <v>15.387</v>
      </c>
      <c r="D330" s="1">
        <v>1.581</v>
      </c>
      <c r="E330" s="1">
        <v>512.48</v>
      </c>
      <c r="G330" s="1">
        <v>42263.93</v>
      </c>
    </row>
    <row r="331" spans="1:7" ht="14.25" customHeight="1" x14ac:dyDescent="0.3">
      <c r="A331" s="1" t="s">
        <v>16</v>
      </c>
      <c r="B331" s="1">
        <v>2006</v>
      </c>
      <c r="C331" s="1">
        <v>14.983000000000001</v>
      </c>
      <c r="D331" s="1">
        <v>1.518</v>
      </c>
      <c r="E331" s="1">
        <v>527.64599999999996</v>
      </c>
      <c r="G331" s="1">
        <v>43465.599999999999</v>
      </c>
    </row>
    <row r="332" spans="1:7" ht="14.25" customHeight="1" x14ac:dyDescent="0.3">
      <c r="A332" s="1" t="s">
        <v>16</v>
      </c>
      <c r="B332" s="1">
        <v>2007</v>
      </c>
      <c r="C332" s="1">
        <v>15.321</v>
      </c>
      <c r="D332" s="1">
        <v>1.53</v>
      </c>
      <c r="E332" s="1">
        <v>566.13900000000001</v>
      </c>
      <c r="G332" s="1">
        <v>46574.2</v>
      </c>
    </row>
    <row r="333" spans="1:7" ht="14.25" customHeight="1" x14ac:dyDescent="0.3">
      <c r="A333" s="1" t="s">
        <v>16</v>
      </c>
      <c r="B333" s="1">
        <v>2008</v>
      </c>
      <c r="C333" s="1">
        <v>15.339</v>
      </c>
      <c r="D333" s="1">
        <v>1.5620000000000001</v>
      </c>
      <c r="E333" s="1">
        <v>603.74199999999996</v>
      </c>
      <c r="G333" s="1">
        <v>49573.31</v>
      </c>
    </row>
    <row r="334" spans="1:7" ht="14.25" customHeight="1" x14ac:dyDescent="0.3">
      <c r="A334" s="1" t="s">
        <v>16</v>
      </c>
      <c r="B334" s="1">
        <v>2009</v>
      </c>
      <c r="C334" s="1">
        <v>15.207000000000001</v>
      </c>
      <c r="D334" s="1">
        <v>1.698</v>
      </c>
      <c r="E334" s="1">
        <v>640.78300000000002</v>
      </c>
      <c r="G334" s="1">
        <v>52481.61</v>
      </c>
    </row>
    <row r="335" spans="1:7" ht="14.25" customHeight="1" x14ac:dyDescent="0.3">
      <c r="A335" s="1" t="s">
        <v>16</v>
      </c>
      <c r="B335" s="1">
        <v>2010</v>
      </c>
      <c r="C335" s="1">
        <v>14.968</v>
      </c>
      <c r="D335" s="1">
        <v>1.6519999999999999</v>
      </c>
      <c r="E335" s="1">
        <v>660.57100000000003</v>
      </c>
      <c r="G335" s="1">
        <v>54019.47</v>
      </c>
    </row>
    <row r="336" spans="1:7" ht="14.25" customHeight="1" x14ac:dyDescent="0.3">
      <c r="A336" s="1" t="s">
        <v>16</v>
      </c>
      <c r="B336" s="1">
        <v>2011</v>
      </c>
      <c r="C336" s="1">
        <v>14.255000000000001</v>
      </c>
      <c r="D336" s="1">
        <v>1.532</v>
      </c>
      <c r="E336" s="1">
        <v>654.053</v>
      </c>
      <c r="G336" s="1">
        <v>52504.09</v>
      </c>
    </row>
    <row r="337" spans="1:7" ht="14.25" customHeight="1" x14ac:dyDescent="0.3">
      <c r="A337" s="1" t="s">
        <v>16</v>
      </c>
      <c r="B337" s="1">
        <v>2012</v>
      </c>
      <c r="C337" s="1">
        <v>14.102</v>
      </c>
      <c r="D337" s="1">
        <v>1.524</v>
      </c>
      <c r="E337" s="1">
        <v>663.77700000000004</v>
      </c>
      <c r="G337" s="1">
        <v>53384.81</v>
      </c>
    </row>
    <row r="338" spans="1:7" ht="14.25" customHeight="1" x14ac:dyDescent="0.3">
      <c r="A338" s="1" t="s">
        <v>16</v>
      </c>
      <c r="B338" s="1">
        <v>2013</v>
      </c>
      <c r="C338" s="1">
        <v>13.994999999999999</v>
      </c>
      <c r="D338" s="1">
        <v>1.5349999999999999</v>
      </c>
      <c r="E338" s="1">
        <v>694.31799999999998</v>
      </c>
      <c r="G338" s="1">
        <v>55993.7</v>
      </c>
    </row>
    <row r="339" spans="1:7" ht="14.25" customHeight="1" x14ac:dyDescent="0.3">
      <c r="A339" s="1" t="s">
        <v>16</v>
      </c>
      <c r="B339" s="1">
        <v>2014</v>
      </c>
      <c r="C339" s="1">
        <v>14.359</v>
      </c>
      <c r="D339" s="1">
        <v>1.587</v>
      </c>
      <c r="E339" s="1">
        <v>746.70399999999995</v>
      </c>
      <c r="G339" s="1">
        <v>60469.96</v>
      </c>
    </row>
    <row r="340" spans="1:7" ht="14.25" customHeight="1" x14ac:dyDescent="0.3">
      <c r="A340" s="1" t="s">
        <v>16</v>
      </c>
      <c r="B340" s="1">
        <v>2015</v>
      </c>
      <c r="C340" s="1">
        <v>14.31</v>
      </c>
      <c r="D340" s="1">
        <v>1.5960000000000001</v>
      </c>
      <c r="E340" s="1">
        <v>765.97</v>
      </c>
      <c r="G340" s="1">
        <v>62569.49</v>
      </c>
    </row>
    <row r="341" spans="1:7" ht="14.25" customHeight="1" x14ac:dyDescent="0.3">
      <c r="A341" s="1" t="s">
        <v>17</v>
      </c>
      <c r="B341" s="1">
        <v>1988</v>
      </c>
      <c r="C341" s="1">
        <v>15.393000000000001</v>
      </c>
      <c r="D341" s="1">
        <v>0.84399999999999997</v>
      </c>
      <c r="E341" s="1">
        <v>101.92400000000001</v>
      </c>
      <c r="G341" s="1">
        <v>1023.01</v>
      </c>
    </row>
    <row r="342" spans="1:7" ht="14.25" customHeight="1" x14ac:dyDescent="0.3">
      <c r="A342" s="1" t="s">
        <v>17</v>
      </c>
      <c r="B342" s="1">
        <v>1989</v>
      </c>
      <c r="C342" s="1">
        <v>14.147</v>
      </c>
      <c r="D342" s="1">
        <v>0.85099999999999998</v>
      </c>
      <c r="E342" s="1">
        <v>110.191</v>
      </c>
      <c r="G342" s="1">
        <v>1111.77</v>
      </c>
    </row>
    <row r="343" spans="1:7" ht="14.25" customHeight="1" x14ac:dyDescent="0.3">
      <c r="A343" s="1" t="s">
        <v>17</v>
      </c>
      <c r="B343" s="1">
        <v>1990</v>
      </c>
      <c r="C343" s="1">
        <v>14.942</v>
      </c>
      <c r="D343" s="1">
        <v>0.90700000000000003</v>
      </c>
      <c r="E343" s="1">
        <v>120.53100000000001</v>
      </c>
      <c r="G343" s="1">
        <v>1229.03</v>
      </c>
    </row>
    <row r="344" spans="1:7" ht="14.25" customHeight="1" x14ac:dyDescent="0.3">
      <c r="A344" s="1" t="s">
        <v>17</v>
      </c>
      <c r="B344" s="1">
        <v>1991</v>
      </c>
      <c r="C344" s="1">
        <v>17.082000000000001</v>
      </c>
      <c r="D344" s="1">
        <v>1.012</v>
      </c>
      <c r="E344" s="1">
        <v>141.53200000000001</v>
      </c>
      <c r="G344" s="1">
        <v>1460.6</v>
      </c>
    </row>
    <row r="345" spans="1:7" ht="14.25" customHeight="1" x14ac:dyDescent="0.3">
      <c r="A345" s="1" t="s">
        <v>17</v>
      </c>
      <c r="B345" s="1">
        <v>1992</v>
      </c>
      <c r="C345" s="1">
        <v>17.802</v>
      </c>
      <c r="D345" s="1">
        <v>1.1539999999999999</v>
      </c>
      <c r="E345" s="1">
        <v>164.94499999999999</v>
      </c>
      <c r="G345" s="1">
        <v>1715.27</v>
      </c>
    </row>
    <row r="346" spans="1:7" ht="14.25" customHeight="1" x14ac:dyDescent="0.3">
      <c r="A346" s="1" t="s">
        <v>17</v>
      </c>
      <c r="B346" s="1">
        <v>1993</v>
      </c>
      <c r="C346" s="1">
        <v>17.283000000000001</v>
      </c>
      <c r="D346" s="1">
        <v>1.2569999999999999</v>
      </c>
      <c r="E346" s="1">
        <v>179.964</v>
      </c>
      <c r="G346" s="1">
        <v>1882.5</v>
      </c>
    </row>
    <row r="347" spans="1:7" ht="14.25" customHeight="1" x14ac:dyDescent="0.3">
      <c r="A347" s="1" t="s">
        <v>17</v>
      </c>
      <c r="B347" s="1">
        <v>1994</v>
      </c>
      <c r="C347" s="1">
        <v>16.73</v>
      </c>
      <c r="D347" s="1">
        <v>1.335</v>
      </c>
      <c r="E347" s="1">
        <v>198.096</v>
      </c>
      <c r="G347" s="1">
        <v>2082.5700000000002</v>
      </c>
    </row>
    <row r="348" spans="1:7" ht="14.25" customHeight="1" x14ac:dyDescent="0.3">
      <c r="A348" s="1" t="s">
        <v>17</v>
      </c>
      <c r="B348" s="1">
        <v>1995</v>
      </c>
      <c r="C348" s="1">
        <v>16.305</v>
      </c>
      <c r="D348" s="1">
        <v>1.3</v>
      </c>
      <c r="E348" s="1">
        <v>200.21</v>
      </c>
      <c r="G348" s="1">
        <v>2114.65</v>
      </c>
    </row>
    <row r="349" spans="1:7" ht="14.25" customHeight="1" x14ac:dyDescent="0.3">
      <c r="A349" s="1" t="s">
        <v>17</v>
      </c>
      <c r="B349" s="1">
        <v>1996</v>
      </c>
      <c r="C349" s="1">
        <v>16.693000000000001</v>
      </c>
      <c r="D349" s="1">
        <v>1.3149999999999999</v>
      </c>
      <c r="E349" s="1">
        <v>212.12100000000001</v>
      </c>
      <c r="G349" s="1">
        <v>2250.35</v>
      </c>
    </row>
    <row r="350" spans="1:7" ht="14.25" customHeight="1" x14ac:dyDescent="0.3">
      <c r="A350" s="1" t="s">
        <v>17</v>
      </c>
      <c r="B350" s="1">
        <v>1997</v>
      </c>
      <c r="C350" s="1">
        <v>16.870999999999999</v>
      </c>
      <c r="D350" s="1">
        <v>1.298</v>
      </c>
      <c r="E350" s="1">
        <v>222.511</v>
      </c>
      <c r="G350" s="1">
        <v>2372.25</v>
      </c>
    </row>
    <row r="351" spans="1:7" ht="14.25" customHeight="1" x14ac:dyDescent="0.3">
      <c r="A351" s="1" t="s">
        <v>17</v>
      </c>
      <c r="B351" s="1">
        <v>1998</v>
      </c>
      <c r="C351" s="1">
        <v>14.475</v>
      </c>
      <c r="D351" s="1">
        <v>1.097</v>
      </c>
      <c r="E351" s="1">
        <v>197.608</v>
      </c>
      <c r="G351" s="1">
        <v>2118.46</v>
      </c>
    </row>
    <row r="352" spans="1:7" ht="14.25" customHeight="1" x14ac:dyDescent="0.3">
      <c r="A352" s="1" t="s">
        <v>17</v>
      </c>
      <c r="B352" s="1">
        <v>1999</v>
      </c>
      <c r="C352" s="1">
        <v>15.079000000000001</v>
      </c>
      <c r="D352" s="1">
        <v>1.171</v>
      </c>
      <c r="E352" s="1">
        <v>216.13</v>
      </c>
      <c r="G352" s="1">
        <v>2325.9299999999998</v>
      </c>
    </row>
    <row r="353" spans="1:7" ht="14.25" customHeight="1" x14ac:dyDescent="0.3">
      <c r="A353" s="1" t="s">
        <v>17</v>
      </c>
      <c r="B353" s="1">
        <v>2000</v>
      </c>
      <c r="C353" s="1">
        <v>19.870999999999999</v>
      </c>
      <c r="D353" s="1">
        <v>1.4390000000000001</v>
      </c>
      <c r="E353" s="1">
        <v>280.72300000000001</v>
      </c>
      <c r="G353" s="1">
        <v>3033.44</v>
      </c>
    </row>
    <row r="354" spans="1:7" ht="14.25" customHeight="1" x14ac:dyDescent="0.3">
      <c r="A354" s="1" t="s">
        <v>17</v>
      </c>
      <c r="B354" s="1">
        <v>2001</v>
      </c>
      <c r="C354" s="1">
        <v>19.074999999999999</v>
      </c>
      <c r="D354" s="1">
        <v>1.524</v>
      </c>
      <c r="E354" s="1">
        <v>320.15800000000002</v>
      </c>
      <c r="G354" s="1">
        <v>3477.6</v>
      </c>
    </row>
    <row r="355" spans="1:7" ht="14.25" customHeight="1" x14ac:dyDescent="0.3">
      <c r="A355" s="1" t="s">
        <v>17</v>
      </c>
      <c r="B355" s="1">
        <v>2002</v>
      </c>
      <c r="C355" s="1">
        <v>19.949000000000002</v>
      </c>
      <c r="D355" s="1">
        <v>1.643</v>
      </c>
      <c r="E355" s="1">
        <v>371.48899999999998</v>
      </c>
      <c r="G355" s="1">
        <v>4049.98</v>
      </c>
    </row>
    <row r="356" spans="1:7" ht="14.25" customHeight="1" x14ac:dyDescent="0.3">
      <c r="A356" s="1" t="s">
        <v>17</v>
      </c>
      <c r="B356" s="1">
        <v>2003</v>
      </c>
      <c r="C356" s="1">
        <v>21.388000000000002</v>
      </c>
      <c r="D356" s="1">
        <v>1.7529999999999999</v>
      </c>
      <c r="E356" s="1">
        <v>418.52499999999998</v>
      </c>
      <c r="G356" s="1">
        <v>4573.67</v>
      </c>
    </row>
    <row r="357" spans="1:7" ht="14.25" customHeight="1" x14ac:dyDescent="0.3">
      <c r="A357" s="1" t="s">
        <v>17</v>
      </c>
      <c r="B357" s="1">
        <v>2004</v>
      </c>
      <c r="C357" s="1">
        <v>23.038</v>
      </c>
      <c r="D357" s="1">
        <v>1.827</v>
      </c>
      <c r="E357" s="1">
        <v>465.17399999999998</v>
      </c>
      <c r="G357" s="1">
        <v>5096.05</v>
      </c>
    </row>
    <row r="358" spans="1:7" ht="14.25" customHeight="1" x14ac:dyDescent="0.3">
      <c r="A358" s="1" t="s">
        <v>17</v>
      </c>
      <c r="B358" s="1">
        <v>2005</v>
      </c>
      <c r="C358" s="1">
        <v>22.338000000000001</v>
      </c>
      <c r="D358" s="1">
        <v>2.0099999999999998</v>
      </c>
      <c r="E358" s="1">
        <v>514.01</v>
      </c>
      <c r="G358" s="1">
        <v>5647.59</v>
      </c>
    </row>
    <row r="359" spans="1:7" ht="14.25" customHeight="1" x14ac:dyDescent="0.3">
      <c r="A359" s="1" t="s">
        <v>17</v>
      </c>
      <c r="B359" s="1">
        <v>2006</v>
      </c>
      <c r="C359" s="1">
        <v>23.613</v>
      </c>
      <c r="D359" s="1">
        <v>2.117</v>
      </c>
      <c r="E359" s="1">
        <v>604.08900000000006</v>
      </c>
      <c r="G359" s="1">
        <v>6657.28</v>
      </c>
    </row>
    <row r="360" spans="1:7" ht="14.25" customHeight="1" x14ac:dyDescent="0.3">
      <c r="A360" s="1" t="s">
        <v>17</v>
      </c>
      <c r="B360" s="1">
        <v>2007</v>
      </c>
      <c r="C360" s="1">
        <v>25.797999999999998</v>
      </c>
      <c r="D360" s="1">
        <v>2.3370000000000002</v>
      </c>
      <c r="E360" s="1">
        <v>684.40099999999995</v>
      </c>
      <c r="G360" s="1">
        <v>7561.59</v>
      </c>
    </row>
    <row r="361" spans="1:7" ht="14.25" customHeight="1" x14ac:dyDescent="0.3">
      <c r="A361" s="1" t="s">
        <v>17</v>
      </c>
      <c r="B361" s="1">
        <v>2009</v>
      </c>
      <c r="C361" s="1">
        <v>27.170999999999999</v>
      </c>
      <c r="D361" s="1">
        <v>2.573</v>
      </c>
      <c r="E361" s="1">
        <v>782.01099999999997</v>
      </c>
      <c r="F361" s="1" t="s">
        <v>9</v>
      </c>
      <c r="G361" s="1">
        <v>8685.81</v>
      </c>
    </row>
    <row r="362" spans="1:7" ht="14.25" customHeight="1" x14ac:dyDescent="0.3">
      <c r="A362" s="1" t="s">
        <v>17</v>
      </c>
      <c r="B362" s="1">
        <v>2010</v>
      </c>
      <c r="C362" s="1">
        <v>28.632999999999999</v>
      </c>
      <c r="D362" s="1">
        <v>2.7370000000000001</v>
      </c>
      <c r="E362" s="1">
        <v>771.99699999999996</v>
      </c>
      <c r="G362" s="1">
        <v>8585.64</v>
      </c>
    </row>
    <row r="363" spans="1:7" ht="14.25" customHeight="1" x14ac:dyDescent="0.3">
      <c r="A363" s="1" t="s">
        <v>17</v>
      </c>
      <c r="B363" s="1">
        <v>2011</v>
      </c>
      <c r="C363" s="1">
        <v>30.742000000000001</v>
      </c>
      <c r="D363" s="1">
        <v>2.7970000000000002</v>
      </c>
      <c r="E363" s="1">
        <v>731.15899999999999</v>
      </c>
      <c r="G363" s="1">
        <v>8119.45</v>
      </c>
    </row>
    <row r="364" spans="1:7" ht="14.25" customHeight="1" x14ac:dyDescent="0.3">
      <c r="A364" s="1" t="s">
        <v>17</v>
      </c>
      <c r="B364" s="1">
        <v>2012</v>
      </c>
      <c r="C364" s="1">
        <v>29.055</v>
      </c>
      <c r="D364" s="1">
        <v>2.5499999999999998</v>
      </c>
      <c r="E364" s="1">
        <v>644.74699999999996</v>
      </c>
      <c r="G364" s="1">
        <v>7121.24</v>
      </c>
    </row>
    <row r="365" spans="1:7" ht="14.25" customHeight="1" x14ac:dyDescent="0.3">
      <c r="A365" s="1" t="s">
        <v>17</v>
      </c>
      <c r="B365" s="1">
        <v>2013</v>
      </c>
      <c r="C365" s="1">
        <v>27.742000000000001</v>
      </c>
      <c r="D365" s="1">
        <v>2.3119999999999998</v>
      </c>
      <c r="E365" s="1">
        <v>603.50900000000001</v>
      </c>
      <c r="G365" s="1">
        <v>6617.6</v>
      </c>
    </row>
    <row r="366" spans="1:7" ht="14.25" customHeight="1" x14ac:dyDescent="0.3">
      <c r="A366" s="1" t="s">
        <v>17</v>
      </c>
      <c r="B366" s="1">
        <v>2014</v>
      </c>
      <c r="C366" s="1">
        <v>26.701000000000001</v>
      </c>
      <c r="D366" s="1">
        <v>2.12</v>
      </c>
      <c r="E366" s="1">
        <v>560.43499999999995</v>
      </c>
      <c r="G366" s="1">
        <v>6104.49</v>
      </c>
    </row>
    <row r="367" spans="1:7" ht="14.25" customHeight="1" x14ac:dyDescent="0.3">
      <c r="A367" s="1" t="s">
        <v>17</v>
      </c>
      <c r="B367" s="1">
        <v>2015</v>
      </c>
      <c r="C367" s="1">
        <v>25.878</v>
      </c>
      <c r="D367" s="1">
        <v>2.17</v>
      </c>
      <c r="E367" s="1">
        <v>571.91300000000001</v>
      </c>
      <c r="G367" s="1">
        <v>6188.6</v>
      </c>
    </row>
    <row r="368" spans="1:7" ht="14.25" customHeight="1" x14ac:dyDescent="0.3">
      <c r="A368" s="1" t="s">
        <v>18</v>
      </c>
      <c r="B368" s="1">
        <v>1991</v>
      </c>
      <c r="C368" s="1">
        <v>30.084</v>
      </c>
      <c r="D368" s="1">
        <v>1.9179999999999999</v>
      </c>
      <c r="E368" s="1">
        <v>158.86500000000001</v>
      </c>
      <c r="G368" s="1">
        <v>1647.97</v>
      </c>
    </row>
    <row r="369" spans="1:7" ht="14.25" customHeight="1" x14ac:dyDescent="0.3">
      <c r="A369" s="1" t="s">
        <v>18</v>
      </c>
      <c r="B369" s="1">
        <v>1992</v>
      </c>
      <c r="C369" s="1">
        <v>28.856999999999999</v>
      </c>
      <c r="D369" s="1">
        <v>1.9810000000000001</v>
      </c>
      <c r="E369" s="1">
        <v>162.75399999999999</v>
      </c>
      <c r="G369" s="1">
        <v>1687.65</v>
      </c>
    </row>
    <row r="370" spans="1:7" ht="14.25" customHeight="1" x14ac:dyDescent="0.3">
      <c r="A370" s="1" t="s">
        <v>18</v>
      </c>
      <c r="B370" s="1">
        <v>1993</v>
      </c>
      <c r="C370" s="1">
        <v>30.693999999999999</v>
      </c>
      <c r="D370" s="1">
        <v>2.1269999999999998</v>
      </c>
      <c r="E370" s="1">
        <v>178.09399999999999</v>
      </c>
      <c r="G370" s="1">
        <v>1844.61</v>
      </c>
    </row>
    <row r="371" spans="1:7" ht="14.25" customHeight="1" x14ac:dyDescent="0.3">
      <c r="A371" s="1" t="s">
        <v>18</v>
      </c>
      <c r="B371" s="1">
        <v>1994</v>
      </c>
      <c r="C371" s="1">
        <v>30.347999999999999</v>
      </c>
      <c r="D371" s="1">
        <v>2.2480000000000002</v>
      </c>
      <c r="E371" s="1">
        <v>198.12</v>
      </c>
      <c r="G371" s="1">
        <v>2049.23</v>
      </c>
    </row>
    <row r="372" spans="1:7" ht="14.25" customHeight="1" x14ac:dyDescent="0.3">
      <c r="A372" s="1" t="s">
        <v>18</v>
      </c>
      <c r="B372" s="1">
        <v>1995</v>
      </c>
      <c r="C372" s="1">
        <v>26.713000000000001</v>
      </c>
      <c r="D372" s="1">
        <v>1.802</v>
      </c>
      <c r="E372" s="1">
        <v>164.76499999999999</v>
      </c>
      <c r="G372" s="1">
        <v>1701.85</v>
      </c>
    </row>
    <row r="373" spans="1:7" ht="14.25" customHeight="1" x14ac:dyDescent="0.3">
      <c r="A373" s="1" t="s">
        <v>18</v>
      </c>
      <c r="B373" s="1">
        <v>1996</v>
      </c>
      <c r="C373" s="1">
        <v>27.273</v>
      </c>
      <c r="D373" s="1">
        <v>1.8160000000000001</v>
      </c>
      <c r="E373" s="1">
        <v>169.22</v>
      </c>
      <c r="G373" s="1">
        <v>1744.87</v>
      </c>
    </row>
    <row r="374" spans="1:7" ht="14.25" customHeight="1" x14ac:dyDescent="0.3">
      <c r="A374" s="1" t="s">
        <v>18</v>
      </c>
      <c r="B374" s="1">
        <v>1997</v>
      </c>
      <c r="C374" s="1">
        <v>27.638999999999999</v>
      </c>
      <c r="D374" s="1">
        <v>1.7470000000000001</v>
      </c>
      <c r="E374" s="1">
        <v>171.035</v>
      </c>
      <c r="G374" s="1">
        <v>1760.03</v>
      </c>
    </row>
    <row r="375" spans="1:7" ht="14.25" customHeight="1" x14ac:dyDescent="0.3">
      <c r="A375" s="1" t="s">
        <v>18</v>
      </c>
      <c r="B375" s="1">
        <v>2001</v>
      </c>
      <c r="C375" s="1">
        <v>29.673999999999999</v>
      </c>
      <c r="D375" s="1">
        <v>2.028</v>
      </c>
      <c r="E375" s="1">
        <v>268.26799999999997</v>
      </c>
      <c r="G375" s="1">
        <v>2733</v>
      </c>
    </row>
    <row r="376" spans="1:7" ht="14.25" customHeight="1" x14ac:dyDescent="0.3">
      <c r="A376" s="1" t="s">
        <v>18</v>
      </c>
      <c r="B376" s="1">
        <v>2002</v>
      </c>
      <c r="C376" s="1">
        <v>28.946999999999999</v>
      </c>
      <c r="D376" s="1">
        <v>2.0630000000000002</v>
      </c>
      <c r="E376" s="1">
        <v>299.43900000000002</v>
      </c>
      <c r="G376" s="1">
        <v>3041.88</v>
      </c>
    </row>
    <row r="377" spans="1:7" ht="14.25" customHeight="1" x14ac:dyDescent="0.3">
      <c r="A377" s="1" t="s">
        <v>18</v>
      </c>
      <c r="B377" s="1">
        <v>2003</v>
      </c>
      <c r="C377" s="1">
        <v>27.593</v>
      </c>
      <c r="D377" s="1">
        <v>2.2469999999999999</v>
      </c>
      <c r="E377" s="1">
        <v>346.43299999999999</v>
      </c>
      <c r="F377" s="1" t="s">
        <v>9</v>
      </c>
      <c r="G377" s="1">
        <v>3509.21</v>
      </c>
    </row>
    <row r="378" spans="1:7" ht="14.25" customHeight="1" x14ac:dyDescent="0.3">
      <c r="A378" s="1" t="s">
        <v>18</v>
      </c>
      <c r="B378" s="1">
        <v>2004</v>
      </c>
      <c r="C378" s="1">
        <v>29.108000000000001</v>
      </c>
      <c r="D378" s="1">
        <v>2.2669999999999999</v>
      </c>
      <c r="E378" s="1">
        <v>367.30900000000003</v>
      </c>
      <c r="G378" s="1">
        <v>3712.45</v>
      </c>
    </row>
    <row r="379" spans="1:7" ht="14.25" customHeight="1" x14ac:dyDescent="0.3">
      <c r="A379" s="1" t="s">
        <v>18</v>
      </c>
      <c r="B379" s="1">
        <v>2005</v>
      </c>
      <c r="C379" s="1">
        <v>31.27</v>
      </c>
      <c r="D379" s="1">
        <v>2.5110000000000001</v>
      </c>
      <c r="E379" s="1">
        <v>427.15100000000001</v>
      </c>
      <c r="G379" s="1">
        <v>4308.7</v>
      </c>
    </row>
    <row r="380" spans="1:7" ht="14.25" customHeight="1" x14ac:dyDescent="0.3">
      <c r="A380" s="1" t="s">
        <v>18</v>
      </c>
      <c r="B380" s="1">
        <v>2006</v>
      </c>
      <c r="C380" s="1">
        <v>31.981000000000002</v>
      </c>
      <c r="D380" s="1">
        <v>2.5070000000000001</v>
      </c>
      <c r="E380" s="1">
        <v>457.09</v>
      </c>
      <c r="G380" s="1">
        <v>4603.5200000000004</v>
      </c>
    </row>
    <row r="381" spans="1:7" ht="14.25" customHeight="1" x14ac:dyDescent="0.3">
      <c r="A381" s="1" t="s">
        <v>18</v>
      </c>
      <c r="B381" s="1">
        <v>2007</v>
      </c>
      <c r="C381" s="1">
        <v>31.617000000000001</v>
      </c>
      <c r="D381" s="1">
        <v>2.294</v>
      </c>
      <c r="E381" s="1">
        <v>434.32</v>
      </c>
      <c r="G381" s="1">
        <v>4367.43</v>
      </c>
    </row>
    <row r="382" spans="1:7" ht="14.25" customHeight="1" x14ac:dyDescent="0.3">
      <c r="A382" s="1" t="s">
        <v>18</v>
      </c>
      <c r="B382" s="1">
        <v>2008</v>
      </c>
      <c r="C382" s="1">
        <v>31.911999999999999</v>
      </c>
      <c r="D382" s="1">
        <v>2.2770000000000001</v>
      </c>
      <c r="E382" s="1">
        <v>468.726</v>
      </c>
      <c r="G382" s="1">
        <v>4705.16</v>
      </c>
    </row>
    <row r="383" spans="1:7" ht="14.25" customHeight="1" x14ac:dyDescent="0.3">
      <c r="A383" s="1" t="s">
        <v>18</v>
      </c>
      <c r="B383" s="1">
        <v>2009</v>
      </c>
      <c r="C383" s="1">
        <v>32.863</v>
      </c>
      <c r="D383" s="1">
        <v>2.3940000000000001</v>
      </c>
      <c r="E383" s="1">
        <v>492.43700000000001</v>
      </c>
      <c r="G383" s="1">
        <v>4935.5200000000004</v>
      </c>
    </row>
    <row r="384" spans="1:7" ht="14.25" customHeight="1" x14ac:dyDescent="0.3">
      <c r="A384" s="1" t="s">
        <v>18</v>
      </c>
      <c r="B384" s="1">
        <v>2010</v>
      </c>
      <c r="C384" s="1">
        <v>33.273000000000003</v>
      </c>
      <c r="D384" s="1">
        <v>2.5150000000000001</v>
      </c>
      <c r="E384" s="1">
        <v>539.85500000000002</v>
      </c>
      <c r="F384" s="1" t="s">
        <v>9</v>
      </c>
      <c r="G384" s="1">
        <v>5398.56</v>
      </c>
    </row>
    <row r="385" spans="1:7" ht="14.25" customHeight="1" x14ac:dyDescent="0.3">
      <c r="A385" s="1" t="s">
        <v>18</v>
      </c>
      <c r="B385" s="1">
        <v>2011</v>
      </c>
      <c r="C385" s="1">
        <v>35.000999999999998</v>
      </c>
      <c r="D385" s="1">
        <v>2.653</v>
      </c>
      <c r="E385" s="1">
        <v>603.04200000000003</v>
      </c>
      <c r="G385" s="1">
        <v>6013.37</v>
      </c>
    </row>
    <row r="386" spans="1:7" ht="14.25" customHeight="1" x14ac:dyDescent="0.3">
      <c r="A386" s="1" t="s">
        <v>18</v>
      </c>
      <c r="B386" s="1">
        <v>2012</v>
      </c>
      <c r="C386" s="1">
        <v>32.579000000000001</v>
      </c>
      <c r="D386" s="1">
        <v>2.4430000000000001</v>
      </c>
      <c r="E386" s="1">
        <v>561.74599999999998</v>
      </c>
      <c r="G386" s="1">
        <v>5572.72</v>
      </c>
    </row>
    <row r="387" spans="1:7" ht="14.25" customHeight="1" x14ac:dyDescent="0.3">
      <c r="A387" s="1" t="s">
        <v>18</v>
      </c>
      <c r="B387" s="1">
        <v>2013</v>
      </c>
      <c r="C387" s="1">
        <v>30.292999999999999</v>
      </c>
      <c r="D387" s="1">
        <v>2.2080000000000002</v>
      </c>
      <c r="E387" s="1">
        <v>537.976</v>
      </c>
      <c r="G387" s="1">
        <v>5322.24</v>
      </c>
    </row>
    <row r="388" spans="1:7" ht="14.25" customHeight="1" x14ac:dyDescent="0.3">
      <c r="A388" s="1" t="s">
        <v>18</v>
      </c>
      <c r="B388" s="1">
        <v>2014</v>
      </c>
      <c r="C388" s="1">
        <v>30.172999999999998</v>
      </c>
      <c r="D388" s="1">
        <v>2.1549999999999998</v>
      </c>
      <c r="E388" s="1">
        <v>549.29200000000003</v>
      </c>
      <c r="G388" s="1">
        <v>5419.57</v>
      </c>
    </row>
    <row r="389" spans="1:7" ht="14.25" customHeight="1" x14ac:dyDescent="0.3">
      <c r="A389" s="1" t="s">
        <v>18</v>
      </c>
      <c r="B389" s="1">
        <v>2015</v>
      </c>
      <c r="C389" s="1">
        <v>29.215</v>
      </c>
      <c r="D389" s="1">
        <v>2.1139999999999999</v>
      </c>
      <c r="E389" s="1">
        <v>558.87800000000004</v>
      </c>
      <c r="G389" s="1">
        <v>5501.05</v>
      </c>
    </row>
    <row r="390" spans="1:7" ht="14.25" customHeight="1" x14ac:dyDescent="0.3">
      <c r="A390" s="1" t="s">
        <v>19</v>
      </c>
      <c r="B390" s="1">
        <v>1970</v>
      </c>
      <c r="C390" s="1">
        <v>17.13</v>
      </c>
      <c r="D390" s="1">
        <v>0.79200000000000004</v>
      </c>
      <c r="E390" s="1">
        <v>30.757000000000001</v>
      </c>
      <c r="G390" s="1">
        <v>6.29</v>
      </c>
    </row>
    <row r="391" spans="1:7" ht="14.25" customHeight="1" x14ac:dyDescent="0.3">
      <c r="A391" s="1" t="s">
        <v>19</v>
      </c>
      <c r="B391" s="1">
        <v>1971</v>
      </c>
      <c r="C391" s="1">
        <v>17.309999999999999</v>
      </c>
      <c r="D391" s="1">
        <v>0.874</v>
      </c>
      <c r="E391" s="1">
        <v>40.03</v>
      </c>
      <c r="G391" s="1">
        <v>8.25</v>
      </c>
    </row>
    <row r="392" spans="1:7" ht="14.25" customHeight="1" x14ac:dyDescent="0.3">
      <c r="A392" s="1" t="s">
        <v>19</v>
      </c>
      <c r="B392" s="1">
        <v>1972</v>
      </c>
      <c r="C392" s="1">
        <v>17.838000000000001</v>
      </c>
      <c r="D392" s="1">
        <v>0.88300000000000001</v>
      </c>
      <c r="E392" s="1">
        <v>44.143000000000001</v>
      </c>
      <c r="G392" s="1">
        <v>9.23</v>
      </c>
    </row>
    <row r="393" spans="1:7" ht="14.25" customHeight="1" x14ac:dyDescent="0.3">
      <c r="A393" s="1" t="s">
        <v>19</v>
      </c>
      <c r="B393" s="1">
        <v>1973</v>
      </c>
      <c r="C393" s="1">
        <v>16.597000000000001</v>
      </c>
      <c r="D393" s="1">
        <v>0.753</v>
      </c>
      <c r="E393" s="1">
        <v>41.747</v>
      </c>
      <c r="G393" s="1">
        <v>8.86</v>
      </c>
    </row>
    <row r="394" spans="1:7" ht="14.25" customHeight="1" x14ac:dyDescent="0.3">
      <c r="A394" s="1" t="s">
        <v>19</v>
      </c>
      <c r="B394" s="1">
        <v>1974</v>
      </c>
      <c r="C394" s="1">
        <v>13.78</v>
      </c>
      <c r="D394" s="1">
        <v>0.71399999999999997</v>
      </c>
      <c r="E394" s="1">
        <v>44.978000000000002</v>
      </c>
      <c r="G394" s="1">
        <v>9.68</v>
      </c>
    </row>
    <row r="395" spans="1:7" ht="14.25" customHeight="1" x14ac:dyDescent="0.3">
      <c r="A395" s="1" t="s">
        <v>19</v>
      </c>
      <c r="B395" s="1">
        <v>1975</v>
      </c>
      <c r="C395" s="1">
        <v>16.23</v>
      </c>
      <c r="D395" s="1">
        <v>0.90800000000000003</v>
      </c>
      <c r="E395" s="1">
        <v>62.125999999999998</v>
      </c>
      <c r="G395" s="1">
        <v>13.54</v>
      </c>
    </row>
    <row r="396" spans="1:7" ht="14.25" customHeight="1" x14ac:dyDescent="0.3">
      <c r="A396" s="1" t="s">
        <v>19</v>
      </c>
      <c r="B396" s="1">
        <v>1976</v>
      </c>
      <c r="C396" s="1">
        <v>14.845000000000001</v>
      </c>
      <c r="D396" s="1">
        <v>0.77900000000000003</v>
      </c>
      <c r="E396" s="1">
        <v>59.009</v>
      </c>
      <c r="G396" s="1">
        <v>12.99</v>
      </c>
    </row>
    <row r="397" spans="1:7" ht="14.25" customHeight="1" x14ac:dyDescent="0.3">
      <c r="A397" s="1" t="s">
        <v>19</v>
      </c>
      <c r="B397" s="1">
        <v>1977</v>
      </c>
      <c r="C397" s="1">
        <v>14.553000000000001</v>
      </c>
      <c r="D397" s="1">
        <v>0.75700000000000001</v>
      </c>
      <c r="E397" s="1">
        <v>65.7</v>
      </c>
      <c r="G397" s="1">
        <v>14.57</v>
      </c>
    </row>
    <row r="398" spans="1:7" ht="14.25" customHeight="1" x14ac:dyDescent="0.3">
      <c r="A398" s="1" t="s">
        <v>19</v>
      </c>
      <c r="B398" s="1">
        <v>1978</v>
      </c>
      <c r="C398" s="1">
        <v>14.505000000000001</v>
      </c>
      <c r="D398" s="1">
        <v>0.81100000000000005</v>
      </c>
      <c r="E398" s="1">
        <v>79.316000000000003</v>
      </c>
      <c r="G398" s="1">
        <v>17.73</v>
      </c>
    </row>
    <row r="399" spans="1:7" ht="14.25" customHeight="1" x14ac:dyDescent="0.3">
      <c r="A399" s="1" t="s">
        <v>19</v>
      </c>
      <c r="B399" s="1">
        <v>1979</v>
      </c>
      <c r="C399" s="1">
        <v>13.522</v>
      </c>
      <c r="D399" s="1">
        <v>0.85499999999999998</v>
      </c>
      <c r="E399" s="1">
        <v>93.933999999999997</v>
      </c>
      <c r="G399" s="1">
        <v>21.2</v>
      </c>
    </row>
    <row r="400" spans="1:7" ht="14.25" customHeight="1" x14ac:dyDescent="0.3">
      <c r="A400" s="1" t="s">
        <v>19</v>
      </c>
      <c r="B400" s="1">
        <v>1980</v>
      </c>
      <c r="C400" s="1">
        <v>16.628</v>
      </c>
      <c r="D400" s="1">
        <v>0.97299999999999998</v>
      </c>
      <c r="E400" s="1">
        <v>122.026</v>
      </c>
      <c r="F400" s="1" t="s">
        <v>9</v>
      </c>
      <c r="G400" s="1">
        <v>27.84</v>
      </c>
    </row>
    <row r="401" spans="1:7" ht="14.25" customHeight="1" x14ac:dyDescent="0.3">
      <c r="A401" s="1" t="s">
        <v>19</v>
      </c>
      <c r="B401" s="1">
        <v>1981</v>
      </c>
      <c r="C401" s="1">
        <v>15.576000000000001</v>
      </c>
      <c r="D401" s="1">
        <v>0.93200000000000005</v>
      </c>
      <c r="E401" s="1">
        <v>131.624</v>
      </c>
      <c r="G401" s="1">
        <v>30.37</v>
      </c>
    </row>
    <row r="402" spans="1:7" ht="14.25" customHeight="1" x14ac:dyDescent="0.3">
      <c r="A402" s="1" t="s">
        <v>19</v>
      </c>
      <c r="B402" s="1">
        <v>1982</v>
      </c>
      <c r="C402" s="1">
        <v>16.103999999999999</v>
      </c>
      <c r="D402" s="1">
        <v>1.0089999999999999</v>
      </c>
      <c r="E402" s="1">
        <v>152.61799999999999</v>
      </c>
      <c r="G402" s="1">
        <v>35.69</v>
      </c>
    </row>
    <row r="403" spans="1:7" ht="14.25" customHeight="1" x14ac:dyDescent="0.3">
      <c r="A403" s="1" t="s">
        <v>19</v>
      </c>
      <c r="B403" s="1">
        <v>1983</v>
      </c>
      <c r="C403" s="1">
        <v>18.210999999999999</v>
      </c>
      <c r="D403" s="1">
        <v>1.2509999999999999</v>
      </c>
      <c r="E403" s="1">
        <v>189.941</v>
      </c>
      <c r="G403" s="1">
        <v>45.01</v>
      </c>
    </row>
    <row r="404" spans="1:7" ht="14.25" customHeight="1" x14ac:dyDescent="0.3">
      <c r="A404" s="1" t="s">
        <v>19</v>
      </c>
      <c r="B404" s="1">
        <v>1984</v>
      </c>
      <c r="C404" s="1">
        <v>17.058</v>
      </c>
      <c r="D404" s="1">
        <v>1.105</v>
      </c>
      <c r="E404" s="1">
        <v>178.928</v>
      </c>
      <c r="G404" s="1">
        <v>42.86</v>
      </c>
    </row>
    <row r="405" spans="1:7" ht="14.25" customHeight="1" x14ac:dyDescent="0.3">
      <c r="A405" s="1" t="s">
        <v>19</v>
      </c>
      <c r="B405" s="1">
        <v>1985</v>
      </c>
      <c r="C405" s="1">
        <v>17.414000000000001</v>
      </c>
      <c r="D405" s="1">
        <v>1.1679999999999999</v>
      </c>
      <c r="E405" s="1">
        <v>200.05799999999999</v>
      </c>
      <c r="G405" s="1">
        <v>48.3</v>
      </c>
    </row>
    <row r="406" spans="1:7" ht="14.25" customHeight="1" x14ac:dyDescent="0.3">
      <c r="A406" s="1" t="s">
        <v>19</v>
      </c>
      <c r="B406" s="1">
        <v>1986</v>
      </c>
      <c r="C406" s="1">
        <v>16.507999999999999</v>
      </c>
      <c r="D406" s="1">
        <v>1.1819999999999999</v>
      </c>
      <c r="E406" s="1">
        <v>217.82300000000001</v>
      </c>
      <c r="G406" s="1">
        <v>52.97</v>
      </c>
    </row>
    <row r="407" spans="1:7" ht="14.25" customHeight="1" x14ac:dyDescent="0.3">
      <c r="A407" s="1" t="s">
        <v>19</v>
      </c>
      <c r="B407" s="1">
        <v>1987</v>
      </c>
      <c r="C407" s="1">
        <v>15.35</v>
      </c>
      <c r="D407" s="1">
        <v>1.125</v>
      </c>
      <c r="E407" s="1">
        <v>228.429</v>
      </c>
      <c r="G407" s="1">
        <v>56.16</v>
      </c>
    </row>
    <row r="408" spans="1:7" ht="14.25" customHeight="1" x14ac:dyDescent="0.3">
      <c r="A408" s="1" t="s">
        <v>19</v>
      </c>
      <c r="B408" s="1">
        <v>1988</v>
      </c>
      <c r="C408" s="1">
        <v>14.692</v>
      </c>
      <c r="D408" s="1">
        <v>1.1619999999999999</v>
      </c>
      <c r="E408" s="1">
        <v>240.078</v>
      </c>
      <c r="G408" s="1">
        <v>59.96</v>
      </c>
    </row>
    <row r="409" spans="1:7" ht="14.25" customHeight="1" x14ac:dyDescent="0.3">
      <c r="A409" s="1" t="s">
        <v>19</v>
      </c>
      <c r="B409" s="1">
        <v>1989</v>
      </c>
      <c r="C409" s="1">
        <v>15.347</v>
      </c>
      <c r="D409" s="1">
        <v>1.1870000000000001</v>
      </c>
      <c r="E409" s="1">
        <v>252.262</v>
      </c>
      <c r="G409" s="1">
        <v>63.78</v>
      </c>
    </row>
    <row r="410" spans="1:7" ht="14.25" customHeight="1" x14ac:dyDescent="0.3">
      <c r="A410" s="1" t="s">
        <v>19</v>
      </c>
      <c r="B410" s="1">
        <v>1990</v>
      </c>
      <c r="C410" s="1">
        <v>13.98</v>
      </c>
      <c r="D410" s="1">
        <v>1.032</v>
      </c>
      <c r="E410" s="1">
        <v>228.44900000000001</v>
      </c>
      <c r="G410" s="1">
        <v>58.21</v>
      </c>
    </row>
    <row r="411" spans="1:7" ht="14.25" customHeight="1" x14ac:dyDescent="0.3">
      <c r="A411" s="1" t="s">
        <v>19</v>
      </c>
      <c r="B411" s="1">
        <v>1991</v>
      </c>
      <c r="C411" s="1">
        <v>12.775</v>
      </c>
      <c r="D411" s="1">
        <v>0.96599999999999997</v>
      </c>
      <c r="E411" s="1">
        <v>217.79</v>
      </c>
      <c r="G411" s="1">
        <v>56.15</v>
      </c>
    </row>
    <row r="412" spans="1:7" ht="14.25" customHeight="1" x14ac:dyDescent="0.3">
      <c r="A412" s="1" t="s">
        <v>19</v>
      </c>
      <c r="B412" s="1">
        <v>1992</v>
      </c>
      <c r="C412" s="1">
        <v>13.313000000000001</v>
      </c>
      <c r="D412" s="1">
        <v>1.0329999999999999</v>
      </c>
      <c r="E412" s="1">
        <v>227.37200000000001</v>
      </c>
      <c r="G412" s="1">
        <v>59.36</v>
      </c>
    </row>
    <row r="413" spans="1:7" ht="14.25" customHeight="1" x14ac:dyDescent="0.3">
      <c r="A413" s="1" t="s">
        <v>19</v>
      </c>
      <c r="B413" s="1">
        <v>1993</v>
      </c>
      <c r="C413" s="1">
        <v>12.78</v>
      </c>
      <c r="D413" s="1">
        <v>1.0029999999999999</v>
      </c>
      <c r="E413" s="1">
        <v>226.65299999999999</v>
      </c>
      <c r="G413" s="1">
        <v>59.77</v>
      </c>
    </row>
    <row r="414" spans="1:7" ht="14.25" customHeight="1" x14ac:dyDescent="0.3">
      <c r="A414" s="1" t="s">
        <v>19</v>
      </c>
      <c r="B414" s="1">
        <v>1994</v>
      </c>
      <c r="C414" s="1">
        <v>13.419</v>
      </c>
      <c r="D414" s="1">
        <v>1.03</v>
      </c>
      <c r="E414" s="1">
        <v>244.12799999999999</v>
      </c>
      <c r="G414" s="1">
        <v>64.94</v>
      </c>
    </row>
    <row r="415" spans="1:7" ht="14.25" customHeight="1" x14ac:dyDescent="0.3">
      <c r="A415" s="1" t="s">
        <v>19</v>
      </c>
      <c r="B415" s="1">
        <v>1995</v>
      </c>
      <c r="C415" s="1">
        <v>13.794</v>
      </c>
      <c r="D415" s="1">
        <v>1.0760000000000001</v>
      </c>
      <c r="E415" s="1">
        <v>259.17099999999999</v>
      </c>
      <c r="G415" s="1">
        <v>69.319999999999993</v>
      </c>
    </row>
    <row r="416" spans="1:7" ht="14.25" customHeight="1" x14ac:dyDescent="0.3">
      <c r="A416" s="1" t="s">
        <v>19</v>
      </c>
      <c r="B416" s="1">
        <v>1996</v>
      </c>
      <c r="C416" s="1">
        <v>14.276999999999999</v>
      </c>
      <c r="D416" s="1">
        <v>1.1180000000000001</v>
      </c>
      <c r="E416" s="1">
        <v>279.50099999999998</v>
      </c>
      <c r="G416" s="1">
        <v>75.16</v>
      </c>
    </row>
    <row r="417" spans="1:7" ht="14.25" customHeight="1" x14ac:dyDescent="0.3">
      <c r="A417" s="1" t="s">
        <v>19</v>
      </c>
      <c r="B417" s="1">
        <v>1997</v>
      </c>
      <c r="C417" s="1">
        <v>15.489000000000001</v>
      </c>
      <c r="D417" s="1">
        <v>1.198</v>
      </c>
      <c r="E417" s="1">
        <v>322.93299999999999</v>
      </c>
      <c r="G417" s="1">
        <v>87.56</v>
      </c>
    </row>
    <row r="418" spans="1:7" ht="14.25" customHeight="1" x14ac:dyDescent="0.3">
      <c r="A418" s="1" t="s">
        <v>19</v>
      </c>
      <c r="B418" s="1">
        <v>1998</v>
      </c>
      <c r="C418" s="1">
        <v>14.497999999999999</v>
      </c>
      <c r="D418" s="1">
        <v>1.232</v>
      </c>
      <c r="E418" s="1">
        <v>352.048</v>
      </c>
      <c r="G418" s="1">
        <v>96.48</v>
      </c>
    </row>
    <row r="419" spans="1:7" ht="14.25" customHeight="1" x14ac:dyDescent="0.3">
      <c r="A419" s="1" t="s">
        <v>19</v>
      </c>
      <c r="B419" s="1">
        <v>1999</v>
      </c>
      <c r="C419" s="1">
        <v>14.401999999999999</v>
      </c>
      <c r="D419" s="1">
        <v>1.282</v>
      </c>
      <c r="E419" s="1">
        <v>376.67899999999997</v>
      </c>
      <c r="G419" s="1">
        <v>104.48</v>
      </c>
    </row>
    <row r="420" spans="1:7" ht="14.25" customHeight="1" x14ac:dyDescent="0.3">
      <c r="A420" s="1" t="s">
        <v>19</v>
      </c>
      <c r="B420" s="1">
        <v>2000</v>
      </c>
      <c r="C420" s="1">
        <v>14.832000000000001</v>
      </c>
      <c r="D420" s="1">
        <v>1.3360000000000001</v>
      </c>
      <c r="E420" s="1">
        <v>394.13299999999998</v>
      </c>
      <c r="G420" s="1">
        <v>110.83</v>
      </c>
    </row>
    <row r="421" spans="1:7" ht="14.25" customHeight="1" x14ac:dyDescent="0.3">
      <c r="A421" s="1" t="s">
        <v>19</v>
      </c>
      <c r="B421" s="1">
        <v>2001</v>
      </c>
      <c r="C421" s="1">
        <v>14.384</v>
      </c>
      <c r="D421" s="1">
        <v>1.2769999999999999</v>
      </c>
      <c r="E421" s="1">
        <v>403.91399999999999</v>
      </c>
      <c r="G421" s="1">
        <v>115.1</v>
      </c>
    </row>
    <row r="422" spans="1:7" ht="14.25" customHeight="1" x14ac:dyDescent="0.3">
      <c r="A422" s="1" t="s">
        <v>19</v>
      </c>
      <c r="B422" s="1">
        <v>2002</v>
      </c>
      <c r="C422" s="1">
        <v>14.366</v>
      </c>
      <c r="D422" s="1">
        <v>1.377</v>
      </c>
      <c r="E422" s="1">
        <v>443.416</v>
      </c>
      <c r="G422" s="1">
        <v>127.49</v>
      </c>
    </row>
    <row r="423" spans="1:7" ht="14.25" customHeight="1" x14ac:dyDescent="0.3">
      <c r="A423" s="1" t="s">
        <v>19</v>
      </c>
      <c r="B423" s="1">
        <v>2003</v>
      </c>
      <c r="C423" s="1">
        <v>15.241</v>
      </c>
      <c r="D423" s="1">
        <v>1.536</v>
      </c>
      <c r="E423" s="1">
        <v>496.02300000000002</v>
      </c>
      <c r="G423" s="1">
        <v>143.61000000000001</v>
      </c>
    </row>
    <row r="424" spans="1:7" ht="14.25" customHeight="1" x14ac:dyDescent="0.3">
      <c r="A424" s="1" t="s">
        <v>19</v>
      </c>
      <c r="B424" s="1">
        <v>2004</v>
      </c>
      <c r="C424" s="1">
        <v>15.39</v>
      </c>
      <c r="D424" s="1">
        <v>1.4710000000000001</v>
      </c>
      <c r="E424" s="1">
        <v>519.03800000000001</v>
      </c>
      <c r="F424" s="1" t="s">
        <v>20</v>
      </c>
      <c r="G424" s="1">
        <v>151.6</v>
      </c>
    </row>
    <row r="425" spans="1:7" ht="14.25" customHeight="1" x14ac:dyDescent="0.3">
      <c r="A425" s="1" t="s">
        <v>19</v>
      </c>
      <c r="B425" s="1">
        <v>2005</v>
      </c>
      <c r="C425" s="1">
        <v>14.433</v>
      </c>
      <c r="D425" s="1">
        <v>1.33</v>
      </c>
      <c r="E425" s="1">
        <v>491.55599999999998</v>
      </c>
      <c r="F425" s="1" t="s">
        <v>20</v>
      </c>
      <c r="G425" s="1">
        <v>145.86000000000001</v>
      </c>
    </row>
    <row r="426" spans="1:7" ht="14.25" customHeight="1" x14ac:dyDescent="0.3">
      <c r="A426" s="1" t="s">
        <v>19</v>
      </c>
      <c r="B426" s="1">
        <v>2006</v>
      </c>
      <c r="C426" s="1">
        <v>14.218</v>
      </c>
      <c r="D426" s="1">
        <v>1.268</v>
      </c>
      <c r="E426" s="1">
        <v>491.06700000000001</v>
      </c>
      <c r="F426" s="1" t="s">
        <v>20</v>
      </c>
      <c r="G426" s="1">
        <v>149.18</v>
      </c>
    </row>
    <row r="427" spans="1:7" ht="14.25" customHeight="1" x14ac:dyDescent="0.3">
      <c r="A427" s="1" t="s">
        <v>19</v>
      </c>
      <c r="B427" s="1">
        <v>2007</v>
      </c>
      <c r="C427" s="1">
        <v>13.505000000000001</v>
      </c>
      <c r="D427" s="1">
        <v>1.1779999999999999</v>
      </c>
      <c r="E427" s="1">
        <v>479.64</v>
      </c>
      <c r="F427" s="1" t="s">
        <v>20</v>
      </c>
      <c r="G427" s="1">
        <v>149.44</v>
      </c>
    </row>
    <row r="428" spans="1:7" ht="14.25" customHeight="1" x14ac:dyDescent="0.3">
      <c r="A428" s="1" t="s">
        <v>19</v>
      </c>
      <c r="B428" s="1">
        <v>2008</v>
      </c>
      <c r="C428" s="1">
        <v>14.571999999999999</v>
      </c>
      <c r="D428" s="1">
        <v>1.27</v>
      </c>
      <c r="E428" s="1">
        <v>542.05200000000002</v>
      </c>
      <c r="F428" s="1" t="s">
        <v>20</v>
      </c>
      <c r="G428" s="1">
        <v>172.05</v>
      </c>
    </row>
    <row r="429" spans="1:7" ht="14.25" customHeight="1" x14ac:dyDescent="0.3">
      <c r="A429" s="1" t="s">
        <v>19</v>
      </c>
      <c r="B429" s="1">
        <v>2009</v>
      </c>
      <c r="C429" s="1">
        <v>15.664999999999999</v>
      </c>
      <c r="D429" s="1">
        <v>1.419</v>
      </c>
      <c r="E429" s="1">
        <v>582.697</v>
      </c>
      <c r="F429" s="1" t="s">
        <v>20</v>
      </c>
      <c r="G429" s="1">
        <v>185.59</v>
      </c>
    </row>
    <row r="430" spans="1:7" ht="14.25" customHeight="1" x14ac:dyDescent="0.3">
      <c r="A430" s="1" t="s">
        <v>19</v>
      </c>
      <c r="B430" s="1">
        <v>2010</v>
      </c>
      <c r="C430" s="1">
        <v>15.813000000000001</v>
      </c>
      <c r="D430" s="1">
        <v>1.393</v>
      </c>
      <c r="E430" s="1">
        <v>535.01900000000001</v>
      </c>
      <c r="F430" s="1" t="s">
        <v>20</v>
      </c>
      <c r="G430" s="1">
        <v>170.16</v>
      </c>
    </row>
    <row r="431" spans="1:7" ht="14.25" customHeight="1" x14ac:dyDescent="0.3">
      <c r="A431" s="1" t="s">
        <v>19</v>
      </c>
      <c r="B431" s="1">
        <v>2011</v>
      </c>
      <c r="C431" s="1">
        <v>15.148</v>
      </c>
      <c r="D431" s="1">
        <v>1.3089999999999999</v>
      </c>
      <c r="E431" s="1">
        <v>516.63400000000001</v>
      </c>
      <c r="G431" s="1">
        <v>164.81</v>
      </c>
    </row>
    <row r="432" spans="1:7" ht="14.25" customHeight="1" x14ac:dyDescent="0.3">
      <c r="A432" s="1" t="s">
        <v>19</v>
      </c>
      <c r="B432" s="1">
        <v>2012</v>
      </c>
      <c r="C432" s="1">
        <v>14.454000000000001</v>
      </c>
      <c r="D432" s="1">
        <v>1.256</v>
      </c>
      <c r="E432" s="1">
        <v>508.58199999999999</v>
      </c>
      <c r="F432" s="1" t="s">
        <v>20</v>
      </c>
      <c r="G432" s="1">
        <v>163.11000000000001</v>
      </c>
    </row>
    <row r="433" spans="1:7" ht="14.25" customHeight="1" x14ac:dyDescent="0.3">
      <c r="A433" s="1" t="s">
        <v>19</v>
      </c>
      <c r="B433" s="1">
        <v>2013</v>
      </c>
      <c r="C433" s="1">
        <v>13.531000000000001</v>
      </c>
      <c r="D433" s="1">
        <v>1.177</v>
      </c>
      <c r="E433" s="1">
        <v>501.66699999999997</v>
      </c>
      <c r="F433" s="1" t="s">
        <v>20</v>
      </c>
      <c r="G433" s="1">
        <v>162.41999999999999</v>
      </c>
    </row>
    <row r="434" spans="1:7" ht="14.25" customHeight="1" x14ac:dyDescent="0.3">
      <c r="A434" s="1" t="s">
        <v>19</v>
      </c>
      <c r="B434" s="1">
        <v>2014</v>
      </c>
      <c r="C434" s="1">
        <v>12.581</v>
      </c>
      <c r="D434" s="1">
        <v>1.105</v>
      </c>
      <c r="E434" s="1">
        <v>489.46600000000001</v>
      </c>
      <c r="F434" s="1" t="s">
        <v>20</v>
      </c>
      <c r="G434" s="1">
        <v>160.24</v>
      </c>
    </row>
    <row r="435" spans="1:7" ht="14.25" customHeight="1" x14ac:dyDescent="0.3">
      <c r="A435" s="1" t="s">
        <v>19</v>
      </c>
      <c r="B435" s="1">
        <v>2015</v>
      </c>
      <c r="C435" s="1">
        <v>12.125999999999999</v>
      </c>
      <c r="D435" s="1">
        <v>1.044</v>
      </c>
      <c r="E435" s="1">
        <v>497.84</v>
      </c>
      <c r="F435" s="1" t="s">
        <v>20</v>
      </c>
      <c r="G435" s="1">
        <v>164.69</v>
      </c>
    </row>
    <row r="436" spans="1:7" ht="14.25" customHeight="1" x14ac:dyDescent="0.3">
      <c r="A436" s="1" t="s">
        <v>21</v>
      </c>
      <c r="B436" s="1">
        <v>1975</v>
      </c>
      <c r="C436" s="1">
        <v>14.749000000000001</v>
      </c>
      <c r="D436" s="1">
        <v>0.97299999999999998</v>
      </c>
      <c r="E436" s="1">
        <v>38.758000000000003</v>
      </c>
      <c r="G436" s="1">
        <v>123.62</v>
      </c>
    </row>
    <row r="437" spans="1:7" ht="14.25" customHeight="1" x14ac:dyDescent="0.3">
      <c r="A437" s="1" t="s">
        <v>21</v>
      </c>
      <c r="B437" s="1">
        <v>1976</v>
      </c>
      <c r="C437" s="1">
        <v>14.869</v>
      </c>
      <c r="D437" s="1">
        <v>0.95699999999999996</v>
      </c>
      <c r="E437" s="1">
        <v>40.183999999999997</v>
      </c>
      <c r="G437" s="1">
        <v>130.12</v>
      </c>
    </row>
    <row r="438" spans="1:7" ht="14.25" customHeight="1" x14ac:dyDescent="0.3">
      <c r="A438" s="1" t="s">
        <v>21</v>
      </c>
      <c r="B438" s="1">
        <v>1977</v>
      </c>
      <c r="C438" s="1">
        <v>14.717000000000001</v>
      </c>
      <c r="D438" s="1">
        <v>0.90300000000000002</v>
      </c>
      <c r="E438" s="1">
        <v>42.978999999999999</v>
      </c>
      <c r="G438" s="1">
        <v>141.07</v>
      </c>
    </row>
    <row r="439" spans="1:7" ht="14.25" customHeight="1" x14ac:dyDescent="0.3">
      <c r="A439" s="1" t="s">
        <v>21</v>
      </c>
      <c r="B439" s="1">
        <v>1978</v>
      </c>
      <c r="C439" s="1">
        <v>14.189</v>
      </c>
      <c r="D439" s="1">
        <v>0.91700000000000004</v>
      </c>
      <c r="E439" s="1">
        <v>49.345999999999997</v>
      </c>
      <c r="G439" s="1">
        <v>164.28</v>
      </c>
    </row>
    <row r="440" spans="1:7" ht="14.25" customHeight="1" x14ac:dyDescent="0.3">
      <c r="A440" s="1" t="s">
        <v>21</v>
      </c>
      <c r="B440" s="1">
        <v>1979</v>
      </c>
      <c r="C440" s="1">
        <v>13.191000000000001</v>
      </c>
      <c r="D440" s="1">
        <v>0.89700000000000002</v>
      </c>
      <c r="E440" s="1">
        <v>53.145000000000003</v>
      </c>
      <c r="G440" s="1">
        <v>179.3</v>
      </c>
    </row>
    <row r="441" spans="1:7" ht="14.25" customHeight="1" x14ac:dyDescent="0.3">
      <c r="A441" s="1" t="s">
        <v>21</v>
      </c>
      <c r="B441" s="1">
        <v>1980</v>
      </c>
      <c r="C441" s="1">
        <v>11.707000000000001</v>
      </c>
      <c r="D441" s="1">
        <v>0.878</v>
      </c>
      <c r="E441" s="1">
        <v>57.808999999999997</v>
      </c>
      <c r="G441" s="1">
        <v>197.29</v>
      </c>
    </row>
    <row r="442" spans="1:7" ht="14.25" customHeight="1" x14ac:dyDescent="0.3">
      <c r="A442" s="1" t="s">
        <v>21</v>
      </c>
      <c r="B442" s="1">
        <v>1981</v>
      </c>
      <c r="C442" s="1">
        <v>10.526999999999999</v>
      </c>
      <c r="D442" s="1">
        <v>0.747</v>
      </c>
      <c r="E442" s="1">
        <v>54.904000000000003</v>
      </c>
      <c r="G442" s="1">
        <v>189.58</v>
      </c>
    </row>
    <row r="443" spans="1:7" ht="14.25" customHeight="1" x14ac:dyDescent="0.3">
      <c r="A443" s="1" t="s">
        <v>21</v>
      </c>
      <c r="B443" s="1">
        <v>1982</v>
      </c>
      <c r="C443" s="1">
        <v>10.545999999999999</v>
      </c>
      <c r="D443" s="1">
        <v>0.73299999999999998</v>
      </c>
      <c r="E443" s="1">
        <v>57.984999999999999</v>
      </c>
      <c r="G443" s="1">
        <v>202.12</v>
      </c>
    </row>
    <row r="444" spans="1:7" ht="14.25" customHeight="1" x14ac:dyDescent="0.3">
      <c r="A444" s="1" t="s">
        <v>21</v>
      </c>
      <c r="B444" s="1">
        <v>1983</v>
      </c>
      <c r="C444" s="1">
        <v>10.115</v>
      </c>
      <c r="D444" s="1">
        <v>0.70499999999999996</v>
      </c>
      <c r="E444" s="1">
        <v>57.469000000000001</v>
      </c>
      <c r="G444" s="1">
        <v>201.75</v>
      </c>
    </row>
    <row r="445" spans="1:7" ht="14.25" customHeight="1" x14ac:dyDescent="0.3">
      <c r="A445" s="1" t="s">
        <v>21</v>
      </c>
      <c r="B445" s="1">
        <v>1984</v>
      </c>
      <c r="C445" s="1">
        <v>10.509</v>
      </c>
      <c r="D445" s="1">
        <v>0.71599999999999997</v>
      </c>
      <c r="E445" s="1">
        <v>62.662999999999997</v>
      </c>
      <c r="G445" s="1">
        <v>221.35</v>
      </c>
    </row>
    <row r="446" spans="1:7" ht="14.25" customHeight="1" x14ac:dyDescent="0.3">
      <c r="A446" s="1" t="s">
        <v>21</v>
      </c>
      <c r="B446" s="1">
        <v>1985</v>
      </c>
      <c r="C446" s="1">
        <v>10.539</v>
      </c>
      <c r="D446" s="1">
        <v>0.72</v>
      </c>
      <c r="E446" s="1">
        <v>66.917000000000002</v>
      </c>
      <c r="G446" s="1">
        <v>236.76</v>
      </c>
    </row>
    <row r="447" spans="1:7" ht="14.25" customHeight="1" x14ac:dyDescent="0.3">
      <c r="A447" s="1" t="s">
        <v>21</v>
      </c>
      <c r="B447" s="1">
        <v>1986</v>
      </c>
      <c r="C447" s="1">
        <v>11.044</v>
      </c>
      <c r="D447" s="1">
        <v>0.74399999999999999</v>
      </c>
      <c r="E447" s="1">
        <v>70.225999999999999</v>
      </c>
      <c r="G447" s="1">
        <v>248.58</v>
      </c>
    </row>
    <row r="448" spans="1:7" ht="14.25" customHeight="1" x14ac:dyDescent="0.3">
      <c r="A448" s="1" t="s">
        <v>21</v>
      </c>
      <c r="B448" s="1">
        <v>1987</v>
      </c>
      <c r="C448" s="1">
        <v>11.545999999999999</v>
      </c>
      <c r="D448" s="1">
        <v>0.74399999999999999</v>
      </c>
      <c r="E448" s="1">
        <v>75.343999999999994</v>
      </c>
      <c r="G448" s="1">
        <v>266.72000000000003</v>
      </c>
    </row>
    <row r="449" spans="1:7" ht="14.25" customHeight="1" x14ac:dyDescent="0.3">
      <c r="A449" s="1" t="s">
        <v>21</v>
      </c>
      <c r="B449" s="1">
        <v>1988</v>
      </c>
      <c r="C449" s="1">
        <v>12.019</v>
      </c>
      <c r="D449" s="1">
        <v>0.73699999999999999</v>
      </c>
      <c r="E449" s="1">
        <v>81.637</v>
      </c>
      <c r="G449" s="1">
        <v>287.77</v>
      </c>
    </row>
    <row r="450" spans="1:7" ht="14.25" customHeight="1" x14ac:dyDescent="0.3">
      <c r="A450" s="1" t="s">
        <v>21</v>
      </c>
      <c r="B450" s="1">
        <v>1989</v>
      </c>
      <c r="C450" s="1">
        <v>12.994</v>
      </c>
      <c r="D450" s="1">
        <v>0.748</v>
      </c>
      <c r="E450" s="1">
        <v>91.424000000000007</v>
      </c>
      <c r="G450" s="1">
        <v>320.99</v>
      </c>
    </row>
    <row r="451" spans="1:7" ht="14.25" customHeight="1" x14ac:dyDescent="0.3">
      <c r="A451" s="1" t="s">
        <v>21</v>
      </c>
      <c r="B451" s="1">
        <v>1990</v>
      </c>
      <c r="C451" s="1">
        <v>12.776999999999999</v>
      </c>
      <c r="D451" s="1">
        <v>0.71699999999999997</v>
      </c>
      <c r="E451" s="1">
        <v>98.423000000000002</v>
      </c>
      <c r="G451" s="1">
        <v>345.86</v>
      </c>
    </row>
    <row r="452" spans="1:7" ht="14.25" customHeight="1" x14ac:dyDescent="0.3">
      <c r="A452" s="1" t="s">
        <v>21</v>
      </c>
      <c r="B452" s="1">
        <v>1991</v>
      </c>
      <c r="C452" s="1">
        <v>11.994999999999999</v>
      </c>
      <c r="D452" s="1">
        <v>0.72699999999999998</v>
      </c>
      <c r="E452" s="1">
        <v>104.54300000000001</v>
      </c>
      <c r="G452" s="1">
        <v>369.48</v>
      </c>
    </row>
    <row r="453" spans="1:7" ht="14.25" customHeight="1" x14ac:dyDescent="0.3">
      <c r="A453" s="1" t="s">
        <v>21</v>
      </c>
      <c r="B453" s="1">
        <v>1992</v>
      </c>
      <c r="C453" s="1">
        <v>11.891</v>
      </c>
      <c r="D453" s="1">
        <v>0.752</v>
      </c>
      <c r="E453" s="1">
        <v>113.48399999999999</v>
      </c>
      <c r="G453" s="1">
        <v>403.82</v>
      </c>
    </row>
    <row r="454" spans="1:7" ht="14.25" customHeight="1" x14ac:dyDescent="0.3">
      <c r="A454" s="1" t="s">
        <v>21</v>
      </c>
      <c r="B454" s="1">
        <v>1993</v>
      </c>
      <c r="C454" s="1">
        <v>11.968</v>
      </c>
      <c r="D454" s="1">
        <v>0.76200000000000001</v>
      </c>
      <c r="E454" s="1">
        <v>120.429</v>
      </c>
      <c r="G454" s="1">
        <v>430.69</v>
      </c>
    </row>
    <row r="455" spans="1:7" ht="14.25" customHeight="1" x14ac:dyDescent="0.3">
      <c r="A455" s="1" t="s">
        <v>21</v>
      </c>
      <c r="B455" s="1">
        <v>1994</v>
      </c>
      <c r="C455" s="1">
        <v>12.097</v>
      </c>
      <c r="D455" s="1">
        <v>0.75800000000000001</v>
      </c>
      <c r="E455" s="1">
        <v>128.87100000000001</v>
      </c>
      <c r="G455" s="1">
        <v>462.7</v>
      </c>
    </row>
    <row r="456" spans="1:7" ht="14.25" customHeight="1" x14ac:dyDescent="0.3">
      <c r="A456" s="1" t="s">
        <v>21</v>
      </c>
      <c r="B456" s="1">
        <v>1995</v>
      </c>
      <c r="C456" s="1">
        <v>12.044</v>
      </c>
      <c r="D456" s="1">
        <v>0.73499999999999999</v>
      </c>
      <c r="E456" s="1">
        <v>139.02799999999999</v>
      </c>
      <c r="G456" s="1">
        <v>501.73</v>
      </c>
    </row>
    <row r="457" spans="1:7" ht="14.25" customHeight="1" x14ac:dyDescent="0.3">
      <c r="A457" s="1" t="s">
        <v>21</v>
      </c>
      <c r="B457" s="1">
        <v>1996</v>
      </c>
      <c r="C457" s="1">
        <v>12.882</v>
      </c>
      <c r="D457" s="1">
        <v>0.76300000000000001</v>
      </c>
      <c r="E457" s="1">
        <v>156.31700000000001</v>
      </c>
      <c r="G457" s="1">
        <v>568.6</v>
      </c>
    </row>
    <row r="458" spans="1:7" ht="14.25" customHeight="1" x14ac:dyDescent="0.3">
      <c r="A458" s="1" t="s">
        <v>21</v>
      </c>
      <c r="B458" s="1">
        <v>1997</v>
      </c>
      <c r="C458" s="1">
        <v>12.558</v>
      </c>
      <c r="D458" s="1">
        <v>0.73399999999999999</v>
      </c>
      <c r="E458" s="1">
        <v>165.977</v>
      </c>
      <c r="G458" s="1">
        <v>609.83000000000004</v>
      </c>
    </row>
    <row r="459" spans="1:7" ht="14.25" customHeight="1" x14ac:dyDescent="0.3">
      <c r="A459" s="1" t="s">
        <v>21</v>
      </c>
      <c r="B459" s="1">
        <v>1998</v>
      </c>
      <c r="C459" s="1">
        <v>13.212999999999999</v>
      </c>
      <c r="D459" s="1">
        <v>0.745</v>
      </c>
      <c r="E459" s="1">
        <v>186.45699999999999</v>
      </c>
      <c r="G459" s="1">
        <v>692.26</v>
      </c>
    </row>
    <row r="460" spans="1:7" ht="14.25" customHeight="1" x14ac:dyDescent="0.3">
      <c r="A460" s="1" t="s">
        <v>21</v>
      </c>
      <c r="B460" s="1">
        <v>1999</v>
      </c>
      <c r="C460" s="1">
        <v>13.97</v>
      </c>
      <c r="D460" s="1">
        <v>0.78</v>
      </c>
      <c r="E460" s="1">
        <v>210.83</v>
      </c>
      <c r="G460" s="1">
        <v>791.62</v>
      </c>
    </row>
    <row r="461" spans="1:7" ht="14.25" customHeight="1" x14ac:dyDescent="0.3">
      <c r="A461" s="1" t="s">
        <v>21</v>
      </c>
      <c r="B461" s="1">
        <v>2000</v>
      </c>
      <c r="C461" s="1">
        <v>14.176</v>
      </c>
      <c r="D461" s="1">
        <v>0.83699999999999997</v>
      </c>
      <c r="E461" s="1">
        <v>252.441</v>
      </c>
      <c r="G461" s="1">
        <v>960.58</v>
      </c>
    </row>
    <row r="462" spans="1:7" ht="14.25" customHeight="1" x14ac:dyDescent="0.3">
      <c r="A462" s="1" t="s">
        <v>21</v>
      </c>
      <c r="B462" s="1">
        <v>2001</v>
      </c>
      <c r="C462" s="1">
        <v>14.435</v>
      </c>
      <c r="D462" s="1">
        <v>0.92400000000000004</v>
      </c>
      <c r="E462" s="1">
        <v>301.33499999999998</v>
      </c>
      <c r="G462" s="1">
        <v>1165.03</v>
      </c>
    </row>
    <row r="463" spans="1:7" ht="14.25" customHeight="1" x14ac:dyDescent="0.3">
      <c r="A463" s="1" t="s">
        <v>21</v>
      </c>
      <c r="B463" s="1">
        <v>2002</v>
      </c>
      <c r="C463" s="1">
        <v>14.779</v>
      </c>
      <c r="D463" s="1">
        <v>0.98699999999999999</v>
      </c>
      <c r="E463" s="1">
        <v>347.346</v>
      </c>
      <c r="G463" s="1">
        <v>1365.75</v>
      </c>
    </row>
    <row r="464" spans="1:7" ht="14.25" customHeight="1" x14ac:dyDescent="0.3">
      <c r="A464" s="1" t="s">
        <v>21</v>
      </c>
      <c r="B464" s="1">
        <v>2003</v>
      </c>
      <c r="C464" s="1">
        <v>15.087999999999999</v>
      </c>
      <c r="D464" s="1">
        <v>1.0569999999999999</v>
      </c>
      <c r="E464" s="1">
        <v>383.18200000000002</v>
      </c>
      <c r="G464" s="1">
        <v>1531.39</v>
      </c>
    </row>
    <row r="465" spans="1:7" ht="14.25" customHeight="1" x14ac:dyDescent="0.3">
      <c r="A465" s="1" t="s">
        <v>21</v>
      </c>
      <c r="B465" s="1">
        <v>2004</v>
      </c>
      <c r="C465" s="1">
        <v>15.654999999999999</v>
      </c>
      <c r="D465" s="1">
        <v>1.131</v>
      </c>
      <c r="E465" s="1">
        <v>437.69400000000002</v>
      </c>
      <c r="G465" s="1">
        <v>1781.53</v>
      </c>
    </row>
    <row r="466" spans="1:7" ht="14.25" customHeight="1" x14ac:dyDescent="0.3">
      <c r="A466" s="1" t="s">
        <v>21</v>
      </c>
      <c r="B466" s="1">
        <v>2005</v>
      </c>
      <c r="C466" s="1">
        <v>15.473000000000001</v>
      </c>
      <c r="D466" s="1">
        <v>1.1830000000000001</v>
      </c>
      <c r="E466" s="1">
        <v>478.51100000000002</v>
      </c>
      <c r="G466" s="1">
        <v>1990.56</v>
      </c>
    </row>
    <row r="467" spans="1:7" ht="14.25" customHeight="1" x14ac:dyDescent="0.3">
      <c r="A467" s="1" t="s">
        <v>21</v>
      </c>
      <c r="B467" s="1">
        <v>2006</v>
      </c>
      <c r="C467" s="1">
        <v>16.465</v>
      </c>
      <c r="D467" s="1">
        <v>1.2370000000000001</v>
      </c>
      <c r="E467" s="1">
        <v>547.14599999999996</v>
      </c>
      <c r="G467" s="1">
        <v>2338.2800000000002</v>
      </c>
    </row>
    <row r="468" spans="1:7" ht="14.25" customHeight="1" x14ac:dyDescent="0.3">
      <c r="A468" s="1" t="s">
        <v>21</v>
      </c>
      <c r="B468" s="1">
        <v>2007</v>
      </c>
      <c r="C468" s="1">
        <v>16.356000000000002</v>
      </c>
      <c r="D468" s="1">
        <v>1.276</v>
      </c>
      <c r="E468" s="1">
        <v>596.48599999999999</v>
      </c>
      <c r="G468" s="1">
        <v>2623.91</v>
      </c>
    </row>
    <row r="469" spans="1:7" ht="14.25" customHeight="1" x14ac:dyDescent="0.3">
      <c r="A469" s="1" t="s">
        <v>21</v>
      </c>
      <c r="B469" s="1">
        <v>2008</v>
      </c>
      <c r="C469" s="1">
        <v>15.952999999999999</v>
      </c>
      <c r="D469" s="1">
        <v>1.4530000000000001</v>
      </c>
      <c r="E469" s="1">
        <v>643.03599999999994</v>
      </c>
      <c r="G469" s="1">
        <v>2886.94</v>
      </c>
    </row>
    <row r="470" spans="1:7" ht="14.25" customHeight="1" x14ac:dyDescent="0.3">
      <c r="A470" s="1" t="s">
        <v>21</v>
      </c>
      <c r="B470" s="1">
        <v>2009</v>
      </c>
      <c r="C470" s="1">
        <v>15.135</v>
      </c>
      <c r="D470" s="1">
        <v>1.591</v>
      </c>
      <c r="E470" s="1">
        <v>661.27599999999995</v>
      </c>
      <c r="G470" s="1">
        <v>2999.13</v>
      </c>
    </row>
    <row r="471" spans="1:7" ht="14.25" customHeight="1" x14ac:dyDescent="0.3">
      <c r="A471" s="1" t="s">
        <v>21</v>
      </c>
      <c r="B471" s="1">
        <v>2010</v>
      </c>
      <c r="C471" s="1">
        <v>14.815</v>
      </c>
      <c r="D471" s="1">
        <v>1.5620000000000001</v>
      </c>
      <c r="E471" s="1">
        <v>674.95600000000002</v>
      </c>
      <c r="G471" s="1">
        <v>3077.9</v>
      </c>
    </row>
    <row r="472" spans="1:7" ht="14.25" customHeight="1" x14ac:dyDescent="0.3">
      <c r="A472" s="1" t="s">
        <v>21</v>
      </c>
      <c r="B472" s="1">
        <v>2011</v>
      </c>
      <c r="C472" s="1">
        <v>14.414999999999999</v>
      </c>
      <c r="D472" s="1">
        <v>1.4319999999999999</v>
      </c>
      <c r="E472" s="1">
        <v>651.31100000000004</v>
      </c>
      <c r="G472" s="1">
        <v>2980.92</v>
      </c>
    </row>
    <row r="473" spans="1:7" ht="14.25" customHeight="1" x14ac:dyDescent="0.3">
      <c r="A473" s="1" t="s">
        <v>21</v>
      </c>
      <c r="B473" s="1">
        <v>2012</v>
      </c>
      <c r="C473" s="1">
        <v>14.090999999999999</v>
      </c>
      <c r="D473" s="1">
        <v>1.4179999999999999</v>
      </c>
      <c r="E473" s="1">
        <v>659.93299999999999</v>
      </c>
      <c r="G473" s="1">
        <v>3027.04</v>
      </c>
    </row>
    <row r="474" spans="1:7" ht="14.25" customHeight="1" x14ac:dyDescent="0.3">
      <c r="A474" s="1" t="s">
        <v>21</v>
      </c>
      <c r="B474" s="1">
        <v>2013</v>
      </c>
      <c r="C474" s="1">
        <v>14.513</v>
      </c>
      <c r="D474" s="1">
        <v>1.512</v>
      </c>
      <c r="E474" s="1">
        <v>730.48400000000004</v>
      </c>
      <c r="F474" s="1" t="s">
        <v>9</v>
      </c>
      <c r="G474" s="1">
        <v>3358.98</v>
      </c>
    </row>
    <row r="475" spans="1:7" ht="14.25" customHeight="1" x14ac:dyDescent="0.3">
      <c r="A475" s="1" t="s">
        <v>21</v>
      </c>
      <c r="B475" s="1">
        <v>2014</v>
      </c>
      <c r="C475" s="1">
        <v>14.064</v>
      </c>
      <c r="D475" s="1">
        <v>1.3939999999999999</v>
      </c>
      <c r="E475" s="1">
        <v>714.74699999999996</v>
      </c>
      <c r="G475" s="1">
        <v>3300.15</v>
      </c>
    </row>
    <row r="476" spans="1:7" ht="14.25" customHeight="1" x14ac:dyDescent="0.3">
      <c r="A476" s="1" t="s">
        <v>21</v>
      </c>
      <c r="B476" s="1">
        <v>2015</v>
      </c>
      <c r="C476" s="1">
        <v>12.97</v>
      </c>
      <c r="D476" s="1">
        <v>1.0069999999999999</v>
      </c>
      <c r="E476" s="1">
        <v>684.26900000000001</v>
      </c>
      <c r="G476" s="1">
        <v>3200.21</v>
      </c>
    </row>
    <row r="477" spans="1:7" ht="14.25" customHeight="1" x14ac:dyDescent="0.3">
      <c r="A477" s="1" t="s">
        <v>22</v>
      </c>
      <c r="B477" s="1">
        <v>1988</v>
      </c>
      <c r="C477" s="1">
        <v>23.07</v>
      </c>
      <c r="D477" s="1">
        <v>1.5389999999999999</v>
      </c>
      <c r="E477" s="1">
        <v>251.631</v>
      </c>
      <c r="G477" s="1">
        <v>14249.68</v>
      </c>
    </row>
    <row r="478" spans="1:7" ht="14.25" customHeight="1" x14ac:dyDescent="0.3">
      <c r="A478" s="1" t="s">
        <v>22</v>
      </c>
      <c r="B478" s="1">
        <v>1989</v>
      </c>
      <c r="C478" s="1">
        <v>23.294</v>
      </c>
      <c r="D478" s="1">
        <v>1.5509999999999999</v>
      </c>
      <c r="E478" s="1">
        <v>272.149</v>
      </c>
      <c r="G478" s="1">
        <v>15423.17</v>
      </c>
    </row>
    <row r="479" spans="1:7" ht="14.25" customHeight="1" x14ac:dyDescent="0.3">
      <c r="A479" s="1" t="s">
        <v>22</v>
      </c>
      <c r="B479" s="1">
        <v>1990</v>
      </c>
      <c r="C479" s="1">
        <v>21.43</v>
      </c>
      <c r="D479" s="1">
        <v>1.5029999999999999</v>
      </c>
      <c r="E479" s="1">
        <v>278.81299999999999</v>
      </c>
      <c r="G479" s="1">
        <v>15814.06</v>
      </c>
    </row>
    <row r="480" spans="1:7" ht="14.25" customHeight="1" x14ac:dyDescent="0.3">
      <c r="A480" s="1" t="s">
        <v>22</v>
      </c>
      <c r="B480" s="1">
        <v>1991</v>
      </c>
      <c r="C480" s="1">
        <v>20.922000000000001</v>
      </c>
      <c r="D480" s="1">
        <v>1.5169999999999999</v>
      </c>
      <c r="E480" s="1">
        <v>294.94799999999998</v>
      </c>
      <c r="G480" s="1">
        <v>16740.810000000001</v>
      </c>
    </row>
    <row r="481" spans="1:7" ht="14.25" customHeight="1" x14ac:dyDescent="0.3">
      <c r="A481" s="1" t="s">
        <v>22</v>
      </c>
      <c r="B481" s="1">
        <v>1992</v>
      </c>
      <c r="C481" s="1">
        <v>21.474</v>
      </c>
      <c r="D481" s="1">
        <v>1.5289999999999999</v>
      </c>
      <c r="E481" s="1">
        <v>306.334</v>
      </c>
      <c r="G481" s="1">
        <v>17398.88</v>
      </c>
    </row>
    <row r="482" spans="1:7" ht="14.25" customHeight="1" x14ac:dyDescent="0.3">
      <c r="A482" s="1" t="s">
        <v>22</v>
      </c>
      <c r="B482" s="1">
        <v>1993</v>
      </c>
      <c r="C482" s="1">
        <v>20.350999999999999</v>
      </c>
      <c r="D482" s="1">
        <v>1.4419999999999999</v>
      </c>
      <c r="E482" s="1">
        <v>293.24599999999998</v>
      </c>
      <c r="G482" s="1">
        <v>16665.7</v>
      </c>
    </row>
    <row r="483" spans="1:7" ht="14.25" customHeight="1" x14ac:dyDescent="0.3">
      <c r="A483" s="1" t="s">
        <v>22</v>
      </c>
      <c r="B483" s="1">
        <v>1994</v>
      </c>
      <c r="C483" s="1">
        <v>20.117000000000001</v>
      </c>
      <c r="D483" s="1">
        <v>1.395</v>
      </c>
      <c r="E483" s="1">
        <v>295.78100000000001</v>
      </c>
      <c r="G483" s="1">
        <v>16813.2</v>
      </c>
    </row>
    <row r="484" spans="1:7" ht="14.25" customHeight="1" x14ac:dyDescent="0.3">
      <c r="A484" s="1" t="s">
        <v>22</v>
      </c>
      <c r="B484" s="1">
        <v>1995</v>
      </c>
      <c r="C484" s="1">
        <v>19.533999999999999</v>
      </c>
      <c r="D484" s="1">
        <v>1.3420000000000001</v>
      </c>
      <c r="E484" s="1">
        <v>298.92</v>
      </c>
      <c r="F484" s="1" t="s">
        <v>9</v>
      </c>
      <c r="G484" s="1">
        <v>16991.900000000001</v>
      </c>
    </row>
    <row r="485" spans="1:7" ht="14.25" customHeight="1" x14ac:dyDescent="0.3">
      <c r="A485" s="1" t="s">
        <v>22</v>
      </c>
      <c r="B485" s="1">
        <v>1996</v>
      </c>
      <c r="C485" s="1">
        <v>19.968</v>
      </c>
      <c r="D485" s="1">
        <v>1.39</v>
      </c>
      <c r="E485" s="1">
        <v>319.38600000000002</v>
      </c>
      <c r="G485" s="1">
        <v>18160.38</v>
      </c>
    </row>
    <row r="486" spans="1:7" ht="14.25" customHeight="1" x14ac:dyDescent="0.3">
      <c r="A486" s="1" t="s">
        <v>22</v>
      </c>
      <c r="B486" s="1">
        <v>1997</v>
      </c>
      <c r="C486" s="1">
        <v>20.183</v>
      </c>
      <c r="D486" s="1">
        <v>1.458</v>
      </c>
      <c r="E486" s="1">
        <v>347.05399999999997</v>
      </c>
      <c r="G486" s="1">
        <v>19744.03</v>
      </c>
    </row>
    <row r="487" spans="1:7" ht="14.25" customHeight="1" x14ac:dyDescent="0.3">
      <c r="A487" s="1" t="s">
        <v>22</v>
      </c>
      <c r="B487" s="1">
        <v>1998</v>
      </c>
      <c r="C487" s="1">
        <v>20.643000000000001</v>
      </c>
      <c r="D487" s="1">
        <v>1.5</v>
      </c>
      <c r="E487" s="1">
        <v>373.92200000000003</v>
      </c>
      <c r="G487" s="1">
        <v>21278.68</v>
      </c>
    </row>
    <row r="488" spans="1:7" ht="14.25" customHeight="1" x14ac:dyDescent="0.3">
      <c r="A488" s="1" t="s">
        <v>22</v>
      </c>
      <c r="B488" s="1">
        <v>1999</v>
      </c>
      <c r="C488" s="1">
        <v>21.177</v>
      </c>
      <c r="D488" s="1">
        <v>1.554</v>
      </c>
      <c r="E488" s="1">
        <v>396.64499999999998</v>
      </c>
      <c r="G488" s="1">
        <v>22575.57</v>
      </c>
    </row>
    <row r="489" spans="1:7" ht="14.25" customHeight="1" x14ac:dyDescent="0.3">
      <c r="A489" s="1" t="s">
        <v>22</v>
      </c>
      <c r="B489" s="1">
        <v>2000</v>
      </c>
      <c r="C489" s="1">
        <v>21.158000000000001</v>
      </c>
      <c r="D489" s="1">
        <v>1.6040000000000001</v>
      </c>
      <c r="E489" s="1">
        <v>433.14299999999997</v>
      </c>
      <c r="G489" s="1">
        <v>24664.080000000002</v>
      </c>
    </row>
    <row r="490" spans="1:7" ht="14.25" customHeight="1" x14ac:dyDescent="0.3">
      <c r="A490" s="1" t="s">
        <v>22</v>
      </c>
      <c r="B490" s="1">
        <v>2001</v>
      </c>
      <c r="C490" s="1">
        <v>21.92</v>
      </c>
      <c r="D490" s="1">
        <v>1.7030000000000001</v>
      </c>
      <c r="E490" s="1">
        <v>476.76100000000002</v>
      </c>
      <c r="G490" s="1">
        <v>27163.03</v>
      </c>
    </row>
    <row r="491" spans="1:7" ht="14.25" customHeight="1" x14ac:dyDescent="0.3">
      <c r="A491" s="1" t="s">
        <v>22</v>
      </c>
      <c r="B491" s="1">
        <v>2002</v>
      </c>
      <c r="C491" s="1">
        <v>21.864999999999998</v>
      </c>
      <c r="D491" s="1">
        <v>1.726</v>
      </c>
      <c r="E491" s="1">
        <v>494.30200000000002</v>
      </c>
      <c r="G491" s="1">
        <v>28204.38</v>
      </c>
    </row>
    <row r="492" spans="1:7" ht="14.25" customHeight="1" x14ac:dyDescent="0.3">
      <c r="A492" s="1" t="s">
        <v>22</v>
      </c>
      <c r="B492" s="1">
        <v>2003</v>
      </c>
      <c r="C492" s="1">
        <v>21.375</v>
      </c>
      <c r="D492" s="1">
        <v>1.679</v>
      </c>
      <c r="E492" s="1">
        <v>488.26600000000002</v>
      </c>
      <c r="G492" s="1">
        <v>27984.09</v>
      </c>
    </row>
    <row r="493" spans="1:7" ht="14.25" customHeight="1" x14ac:dyDescent="0.3">
      <c r="A493" s="1" t="s">
        <v>22</v>
      </c>
      <c r="B493" s="1">
        <v>2004</v>
      </c>
      <c r="C493" s="1">
        <v>20.995999999999999</v>
      </c>
      <c r="D493" s="1">
        <v>1.7190000000000001</v>
      </c>
      <c r="E493" s="1">
        <v>506.59100000000001</v>
      </c>
      <c r="G493" s="1">
        <v>29222.87</v>
      </c>
    </row>
    <row r="494" spans="1:7" ht="14.25" customHeight="1" x14ac:dyDescent="0.3">
      <c r="A494" s="1" t="s">
        <v>22</v>
      </c>
      <c r="B494" s="1">
        <v>2005</v>
      </c>
      <c r="C494" s="1">
        <v>20.37</v>
      </c>
      <c r="D494" s="1">
        <v>1.7030000000000001</v>
      </c>
      <c r="E494" s="1">
        <v>511.84199999999998</v>
      </c>
      <c r="G494" s="1">
        <v>29671.22</v>
      </c>
    </row>
    <row r="495" spans="1:7" ht="14.25" customHeight="1" x14ac:dyDescent="0.3">
      <c r="A495" s="1" t="s">
        <v>22</v>
      </c>
      <c r="B495" s="1">
        <v>2006</v>
      </c>
      <c r="C495" s="1">
        <v>20.123999999999999</v>
      </c>
      <c r="D495" s="1">
        <v>1.702</v>
      </c>
      <c r="E495" s="1">
        <v>550.73199999999997</v>
      </c>
      <c r="G495" s="1">
        <v>32021.75</v>
      </c>
    </row>
    <row r="496" spans="1:7" ht="14.25" customHeight="1" x14ac:dyDescent="0.3">
      <c r="A496" s="1" t="s">
        <v>22</v>
      </c>
      <c r="B496" s="1">
        <v>2007</v>
      </c>
      <c r="C496" s="1">
        <v>20.001999999999999</v>
      </c>
      <c r="D496" s="1">
        <v>1.633</v>
      </c>
      <c r="E496" s="1">
        <v>554.86099999999999</v>
      </c>
      <c r="G496" s="1">
        <v>32425.14</v>
      </c>
    </row>
    <row r="497" spans="1:7" ht="14.25" customHeight="1" x14ac:dyDescent="0.3">
      <c r="A497" s="1" t="s">
        <v>22</v>
      </c>
      <c r="B497" s="1">
        <v>2008</v>
      </c>
      <c r="C497" s="1">
        <v>19.184999999999999</v>
      </c>
      <c r="D497" s="1">
        <v>1.643</v>
      </c>
      <c r="E497" s="1">
        <v>581.53499999999997</v>
      </c>
      <c r="G497" s="1">
        <v>34209.800000000003</v>
      </c>
    </row>
    <row r="498" spans="1:7" ht="14.25" customHeight="1" x14ac:dyDescent="0.3">
      <c r="A498" s="1" t="s">
        <v>22</v>
      </c>
      <c r="B498" s="1">
        <v>2009</v>
      </c>
      <c r="C498" s="1">
        <v>18.963999999999999</v>
      </c>
      <c r="D498" s="1">
        <v>1.702</v>
      </c>
      <c r="E498" s="1">
        <v>588.13</v>
      </c>
      <c r="G498" s="1">
        <v>34755.760000000002</v>
      </c>
    </row>
    <row r="499" spans="1:7" ht="14.25" customHeight="1" x14ac:dyDescent="0.3">
      <c r="A499" s="1" t="s">
        <v>22</v>
      </c>
      <c r="B499" s="1">
        <v>2010</v>
      </c>
      <c r="C499" s="1">
        <v>18.75</v>
      </c>
      <c r="D499" s="1">
        <v>1.679</v>
      </c>
      <c r="E499" s="1">
        <v>588.86099999999999</v>
      </c>
      <c r="G499" s="1">
        <v>34906.160000000003</v>
      </c>
    </row>
    <row r="500" spans="1:7" ht="14.25" customHeight="1" x14ac:dyDescent="0.3">
      <c r="A500" s="1" t="s">
        <v>22</v>
      </c>
      <c r="B500" s="1">
        <v>2011</v>
      </c>
      <c r="C500" s="1">
        <v>18.544</v>
      </c>
      <c r="D500" s="1">
        <v>1.6379999999999999</v>
      </c>
      <c r="E500" s="1">
        <v>595.48800000000006</v>
      </c>
      <c r="G500" s="1">
        <v>35359.75</v>
      </c>
    </row>
    <row r="501" spans="1:7" ht="14.25" customHeight="1" x14ac:dyDescent="0.3">
      <c r="A501" s="1" t="s">
        <v>22</v>
      </c>
      <c r="B501" s="1">
        <v>2012</v>
      </c>
      <c r="C501" s="1">
        <v>16.571000000000002</v>
      </c>
      <c r="D501" s="1">
        <v>1.484</v>
      </c>
      <c r="E501" s="1">
        <v>537.78399999999999</v>
      </c>
      <c r="F501" s="1" t="s">
        <v>9</v>
      </c>
      <c r="G501" s="1">
        <v>32019.51</v>
      </c>
    </row>
    <row r="502" spans="1:7" ht="14.25" customHeight="1" x14ac:dyDescent="0.3">
      <c r="A502" s="1" t="s">
        <v>22</v>
      </c>
      <c r="B502" s="1">
        <v>2013</v>
      </c>
      <c r="C502" s="1">
        <v>16.98</v>
      </c>
      <c r="D502" s="1">
        <v>1.52</v>
      </c>
      <c r="E502" s="1">
        <v>549.21799999999996</v>
      </c>
      <c r="G502" s="1">
        <v>33081.57</v>
      </c>
    </row>
    <row r="503" spans="1:7" ht="14.25" customHeight="1" x14ac:dyDescent="0.3">
      <c r="A503" s="1" t="s">
        <v>22</v>
      </c>
      <c r="B503" s="1">
        <v>2014</v>
      </c>
      <c r="C503" s="1">
        <v>16.943999999999999</v>
      </c>
      <c r="D503" s="1">
        <v>1.5269999999999999</v>
      </c>
      <c r="E503" s="1">
        <v>554.18100000000004</v>
      </c>
      <c r="G503" s="1">
        <v>33688.19</v>
      </c>
    </row>
    <row r="504" spans="1:7" ht="14.25" customHeight="1" x14ac:dyDescent="0.3">
      <c r="A504" s="1" t="s">
        <v>22</v>
      </c>
      <c r="B504" s="1">
        <v>2015</v>
      </c>
      <c r="C504" s="1">
        <v>17.931999999999999</v>
      </c>
      <c r="D504" s="1">
        <v>1.613</v>
      </c>
      <c r="E504" s="1">
        <v>601.01800000000003</v>
      </c>
      <c r="G504" s="1">
        <v>36500.17</v>
      </c>
    </row>
    <row r="505" spans="1:7" ht="14.25" customHeight="1" x14ac:dyDescent="0.3">
      <c r="A505" s="1" t="s">
        <v>22</v>
      </c>
      <c r="B505" s="1">
        <v>2016</v>
      </c>
      <c r="C505" s="1">
        <v>17.831</v>
      </c>
      <c r="D505" s="1">
        <v>1.5940000000000001</v>
      </c>
      <c r="E505" s="1">
        <v>604.67499999999995</v>
      </c>
      <c r="F505" s="1" t="s">
        <v>23</v>
      </c>
      <c r="G505" s="1">
        <v>36643.660000000003</v>
      </c>
    </row>
    <row r="506" spans="1:7" ht="14.25" customHeight="1" x14ac:dyDescent="0.3">
      <c r="A506" s="1" t="s">
        <v>24</v>
      </c>
      <c r="B506" s="1">
        <v>1980</v>
      </c>
      <c r="C506" s="1">
        <v>21.181000000000001</v>
      </c>
      <c r="D506" s="1">
        <v>1.33</v>
      </c>
      <c r="E506" s="1">
        <v>115.35899999999999</v>
      </c>
      <c r="G506" s="1">
        <v>13471.85</v>
      </c>
    </row>
    <row r="507" spans="1:7" ht="14.25" customHeight="1" x14ac:dyDescent="0.3">
      <c r="A507" s="1" t="s">
        <v>24</v>
      </c>
      <c r="B507" s="1">
        <v>1984</v>
      </c>
      <c r="C507" s="1">
        <v>19.457999999999998</v>
      </c>
      <c r="D507" s="1">
        <v>1.2470000000000001</v>
      </c>
      <c r="E507" s="1">
        <v>152.536</v>
      </c>
      <c r="G507" s="1">
        <v>18307.07</v>
      </c>
    </row>
    <row r="508" spans="1:7" ht="14.25" customHeight="1" x14ac:dyDescent="0.3">
      <c r="A508" s="1" t="s">
        <v>24</v>
      </c>
      <c r="B508" s="1">
        <v>1985</v>
      </c>
      <c r="C508" s="1">
        <v>17.972999999999999</v>
      </c>
      <c r="D508" s="1">
        <v>1.163</v>
      </c>
      <c r="E508" s="1">
        <v>155.17099999999999</v>
      </c>
      <c r="G508" s="1">
        <v>18737.52</v>
      </c>
    </row>
    <row r="509" spans="1:7" ht="14.25" customHeight="1" x14ac:dyDescent="0.3">
      <c r="A509" s="1" t="s">
        <v>24</v>
      </c>
      <c r="B509" s="1">
        <v>1986</v>
      </c>
      <c r="C509" s="1">
        <v>18.891999999999999</v>
      </c>
      <c r="D509" s="1">
        <v>1.214</v>
      </c>
      <c r="E509" s="1">
        <v>169.011</v>
      </c>
      <c r="G509" s="1">
        <v>20533.48</v>
      </c>
    </row>
    <row r="510" spans="1:7" ht="14.25" customHeight="1" x14ac:dyDescent="0.3">
      <c r="A510" s="1" t="s">
        <v>24</v>
      </c>
      <c r="B510" s="1">
        <v>1987</v>
      </c>
      <c r="C510" s="1">
        <v>20.271000000000001</v>
      </c>
      <c r="D510" s="1">
        <v>1.3049999999999999</v>
      </c>
      <c r="E510" s="1">
        <v>192.98500000000001</v>
      </c>
      <c r="G510" s="1">
        <v>23561.73</v>
      </c>
    </row>
    <row r="511" spans="1:7" ht="14.25" customHeight="1" x14ac:dyDescent="0.3">
      <c r="A511" s="1" t="s">
        <v>24</v>
      </c>
      <c r="B511" s="1">
        <v>1988</v>
      </c>
      <c r="C511" s="1">
        <v>20.631</v>
      </c>
      <c r="D511" s="1">
        <v>1.268</v>
      </c>
      <c r="E511" s="1">
        <v>207.202</v>
      </c>
      <c r="G511" s="1">
        <v>25405.66</v>
      </c>
    </row>
    <row r="512" spans="1:7" ht="14.25" customHeight="1" x14ac:dyDescent="0.3">
      <c r="A512" s="1" t="s">
        <v>24</v>
      </c>
      <c r="B512" s="1">
        <v>1989</v>
      </c>
      <c r="C512" s="1">
        <v>22.318999999999999</v>
      </c>
      <c r="D512" s="1">
        <v>1.3169999999999999</v>
      </c>
      <c r="E512" s="1">
        <v>234.66300000000001</v>
      </c>
      <c r="G512" s="1">
        <v>28890.77</v>
      </c>
    </row>
    <row r="513" spans="1:7" ht="14.25" customHeight="1" x14ac:dyDescent="0.3">
      <c r="A513" s="1" t="s">
        <v>24</v>
      </c>
      <c r="B513" s="1">
        <v>1990</v>
      </c>
      <c r="C513" s="1">
        <v>21.422000000000001</v>
      </c>
      <c r="D513" s="1">
        <v>1.23</v>
      </c>
      <c r="E513" s="1">
        <v>239.226</v>
      </c>
      <c r="G513" s="1">
        <v>29553.26</v>
      </c>
    </row>
    <row r="514" spans="1:7" ht="14.25" customHeight="1" x14ac:dyDescent="0.3">
      <c r="A514" s="1" t="s">
        <v>24</v>
      </c>
      <c r="B514" s="1">
        <v>1991</v>
      </c>
      <c r="C514" s="1">
        <v>22.867999999999999</v>
      </c>
      <c r="D514" s="1">
        <v>1.323</v>
      </c>
      <c r="E514" s="1">
        <v>273.505</v>
      </c>
      <c r="G514" s="1">
        <v>33893.01</v>
      </c>
    </row>
    <row r="515" spans="1:7" ht="14.25" customHeight="1" x14ac:dyDescent="0.3">
      <c r="A515" s="1" t="s">
        <v>24</v>
      </c>
      <c r="B515" s="1">
        <v>1992</v>
      </c>
      <c r="C515" s="1">
        <v>22.009</v>
      </c>
      <c r="D515" s="1">
        <v>1.33</v>
      </c>
      <c r="E515" s="1">
        <v>282.452</v>
      </c>
      <c r="G515" s="1">
        <v>35088.730000000003</v>
      </c>
    </row>
    <row r="516" spans="1:7" ht="14.25" customHeight="1" x14ac:dyDescent="0.3">
      <c r="A516" s="1" t="s">
        <v>24</v>
      </c>
      <c r="B516" s="1">
        <v>1993</v>
      </c>
      <c r="C516" s="1">
        <v>22.254999999999999</v>
      </c>
      <c r="D516" s="1">
        <v>1.405</v>
      </c>
      <c r="E516" s="1">
        <v>305.19200000000001</v>
      </c>
      <c r="G516" s="1">
        <v>38007.39</v>
      </c>
    </row>
    <row r="517" spans="1:7" ht="14.25" customHeight="1" x14ac:dyDescent="0.3">
      <c r="A517" s="1" t="s">
        <v>24</v>
      </c>
      <c r="B517" s="1">
        <v>1994</v>
      </c>
      <c r="C517" s="1">
        <v>21.056999999999999</v>
      </c>
      <c r="D517" s="1">
        <v>1.3859999999999999</v>
      </c>
      <c r="E517" s="1">
        <v>309.35199999999998</v>
      </c>
      <c r="G517" s="1">
        <v>38656.94</v>
      </c>
    </row>
    <row r="518" spans="1:7" ht="14.25" customHeight="1" x14ac:dyDescent="0.3">
      <c r="A518" s="1" t="s">
        <v>24</v>
      </c>
      <c r="B518" s="1">
        <v>1995</v>
      </c>
      <c r="C518" s="1">
        <v>21.039000000000001</v>
      </c>
      <c r="D518" s="1">
        <v>1.3220000000000001</v>
      </c>
      <c r="E518" s="1">
        <v>309.16399999999999</v>
      </c>
      <c r="G518" s="1">
        <v>38781.22</v>
      </c>
    </row>
    <row r="519" spans="1:7" ht="14.25" customHeight="1" x14ac:dyDescent="0.3">
      <c r="A519" s="1" t="s">
        <v>24</v>
      </c>
      <c r="B519" s="1">
        <v>1996</v>
      </c>
      <c r="C519" s="1">
        <v>21.039000000000001</v>
      </c>
      <c r="D519" s="1">
        <v>1.288</v>
      </c>
      <c r="E519" s="1">
        <v>315.83199999999999</v>
      </c>
      <c r="G519" s="1">
        <v>39718.080000000002</v>
      </c>
    </row>
    <row r="520" spans="1:7" ht="14.25" customHeight="1" x14ac:dyDescent="0.3">
      <c r="A520" s="1" t="s">
        <v>24</v>
      </c>
      <c r="B520" s="1">
        <v>1997</v>
      </c>
      <c r="C520" s="1">
        <v>19.495999999999999</v>
      </c>
      <c r="D520" s="1">
        <v>1.248</v>
      </c>
      <c r="E520" s="1">
        <v>313.42599999999999</v>
      </c>
      <c r="G520" s="1">
        <v>39509.54</v>
      </c>
    </row>
    <row r="521" spans="1:7" ht="14.25" customHeight="1" x14ac:dyDescent="0.3">
      <c r="A521" s="1" t="s">
        <v>24</v>
      </c>
      <c r="B521" s="1">
        <v>1998</v>
      </c>
      <c r="C521" s="1">
        <v>17.942</v>
      </c>
      <c r="D521" s="1">
        <v>1.1870000000000001</v>
      </c>
      <c r="E521" s="1">
        <v>297.25900000000001</v>
      </c>
      <c r="G521" s="1">
        <v>37573.54</v>
      </c>
    </row>
    <row r="522" spans="1:7" ht="14.25" customHeight="1" x14ac:dyDescent="0.3">
      <c r="A522" s="1" t="s">
        <v>24</v>
      </c>
      <c r="B522" s="1">
        <v>1999</v>
      </c>
      <c r="C522" s="1">
        <v>18.152000000000001</v>
      </c>
      <c r="D522" s="1">
        <v>1.266</v>
      </c>
      <c r="E522" s="1">
        <v>320.55399999999997</v>
      </c>
      <c r="G522" s="1">
        <v>40592.07</v>
      </c>
    </row>
    <row r="523" spans="1:7" ht="14.25" customHeight="1" x14ac:dyDescent="0.3">
      <c r="A523" s="1" t="s">
        <v>24</v>
      </c>
      <c r="B523" s="1">
        <v>2000</v>
      </c>
      <c r="C523" s="1">
        <v>18.405999999999999</v>
      </c>
      <c r="D523" s="1">
        <v>1.3160000000000001</v>
      </c>
      <c r="E523" s="1">
        <v>352.44200000000001</v>
      </c>
      <c r="G523" s="1">
        <v>44704.800000000003</v>
      </c>
    </row>
    <row r="524" spans="1:7" ht="14.25" customHeight="1" x14ac:dyDescent="0.3">
      <c r="A524" s="1" t="s">
        <v>24</v>
      </c>
      <c r="B524" s="1">
        <v>2001</v>
      </c>
      <c r="C524" s="1">
        <v>18.859000000000002</v>
      </c>
      <c r="D524" s="1">
        <v>1.3879999999999999</v>
      </c>
      <c r="E524" s="1">
        <v>380.91899999999998</v>
      </c>
      <c r="G524" s="1">
        <v>48433.47</v>
      </c>
    </row>
    <row r="525" spans="1:7" ht="14.25" customHeight="1" x14ac:dyDescent="0.3">
      <c r="A525" s="1" t="s">
        <v>24</v>
      </c>
      <c r="B525" s="1">
        <v>2002</v>
      </c>
      <c r="C525" s="1">
        <v>18.64</v>
      </c>
      <c r="D525" s="1">
        <v>1.393</v>
      </c>
      <c r="E525" s="1">
        <v>392.31200000000001</v>
      </c>
      <c r="G525" s="1">
        <v>49998.2</v>
      </c>
    </row>
    <row r="526" spans="1:7" ht="14.25" customHeight="1" x14ac:dyDescent="0.3">
      <c r="A526" s="1" t="s">
        <v>24</v>
      </c>
      <c r="B526" s="1">
        <v>2003</v>
      </c>
      <c r="C526" s="1">
        <v>19.527000000000001</v>
      </c>
      <c r="D526" s="1">
        <v>1.486</v>
      </c>
      <c r="E526" s="1">
        <v>429.37799999999999</v>
      </c>
      <c r="G526" s="1">
        <v>54839.3</v>
      </c>
    </row>
    <row r="527" spans="1:7" ht="14.25" customHeight="1" x14ac:dyDescent="0.3">
      <c r="A527" s="1" t="s">
        <v>24</v>
      </c>
      <c r="B527" s="1">
        <v>2004</v>
      </c>
      <c r="C527" s="1">
        <v>19.459</v>
      </c>
      <c r="D527" s="1">
        <v>1.49</v>
      </c>
      <c r="E527" s="1">
        <v>452.97500000000002</v>
      </c>
      <c r="G527" s="1">
        <v>57872.54</v>
      </c>
    </row>
    <row r="528" spans="1:7" ht="14.25" customHeight="1" x14ac:dyDescent="0.3">
      <c r="A528" s="1" t="s">
        <v>24</v>
      </c>
      <c r="B528" s="1">
        <v>2005</v>
      </c>
      <c r="C528" s="1">
        <v>19.794</v>
      </c>
      <c r="D528" s="1">
        <v>1.54</v>
      </c>
      <c r="E528" s="1">
        <v>487.68099999999998</v>
      </c>
      <c r="G528" s="1">
        <v>62312.46</v>
      </c>
    </row>
    <row r="529" spans="1:7" ht="14.25" customHeight="1" x14ac:dyDescent="0.3">
      <c r="A529" s="1" t="s">
        <v>24</v>
      </c>
      <c r="B529" s="1">
        <v>2006</v>
      </c>
      <c r="C529" s="1">
        <v>19.789000000000001</v>
      </c>
      <c r="D529" s="1">
        <v>1.5449999999999999</v>
      </c>
      <c r="E529" s="1">
        <v>510.59800000000001</v>
      </c>
      <c r="G529" s="1">
        <v>65282</v>
      </c>
    </row>
    <row r="530" spans="1:7" ht="14.25" customHeight="1" x14ac:dyDescent="0.3">
      <c r="A530" s="1" t="s">
        <v>24</v>
      </c>
      <c r="B530" s="1">
        <v>2007</v>
      </c>
      <c r="C530" s="1">
        <v>19.972000000000001</v>
      </c>
      <c r="D530" s="1">
        <v>1.5760000000000001</v>
      </c>
      <c r="E530" s="1">
        <v>544.00800000000004</v>
      </c>
      <c r="G530" s="1">
        <v>69633.570000000007</v>
      </c>
    </row>
    <row r="531" spans="1:7" ht="14.25" customHeight="1" x14ac:dyDescent="0.3">
      <c r="A531" s="1" t="s">
        <v>24</v>
      </c>
      <c r="B531" s="1">
        <v>2008</v>
      </c>
      <c r="C531" s="1">
        <v>19.899999999999999</v>
      </c>
      <c r="D531" s="1">
        <v>1.6319999999999999</v>
      </c>
      <c r="E531" s="1">
        <v>567.72</v>
      </c>
      <c r="G531" s="1">
        <v>72703.929999999993</v>
      </c>
    </row>
    <row r="532" spans="1:7" ht="14.25" customHeight="1" x14ac:dyDescent="0.3">
      <c r="A532" s="1" t="s">
        <v>24</v>
      </c>
      <c r="B532" s="1">
        <v>2009</v>
      </c>
      <c r="C532" s="1">
        <v>20.981999999999999</v>
      </c>
      <c r="D532" s="1">
        <v>1.901</v>
      </c>
      <c r="E532" s="1">
        <v>629.16200000000003</v>
      </c>
      <c r="G532" s="1">
        <v>80562.31</v>
      </c>
    </row>
    <row r="533" spans="1:7" ht="14.25" customHeight="1" x14ac:dyDescent="0.3">
      <c r="A533" s="1" t="s">
        <v>24</v>
      </c>
      <c r="B533" s="1">
        <v>2010</v>
      </c>
      <c r="C533" s="1">
        <v>20.472999999999999</v>
      </c>
      <c r="D533" s="1">
        <v>1.875</v>
      </c>
      <c r="E533" s="1">
        <v>656.13099999999997</v>
      </c>
      <c r="G533" s="1">
        <v>84030.7</v>
      </c>
    </row>
    <row r="534" spans="1:7" ht="14.25" customHeight="1" x14ac:dyDescent="0.3">
      <c r="A534" s="1" t="s">
        <v>24</v>
      </c>
      <c r="B534" s="1">
        <v>2011</v>
      </c>
      <c r="C534" s="1">
        <v>18.911000000000001</v>
      </c>
      <c r="D534" s="1">
        <v>2.008</v>
      </c>
      <c r="E534" s="1">
        <v>718.25599999999997</v>
      </c>
      <c r="G534" s="1">
        <v>91816.82</v>
      </c>
    </row>
    <row r="535" spans="1:7" ht="14.25" customHeight="1" x14ac:dyDescent="0.3">
      <c r="A535" s="1" t="s">
        <v>24</v>
      </c>
      <c r="B535" s="1">
        <v>2012</v>
      </c>
      <c r="C535" s="1">
        <v>18.887</v>
      </c>
      <c r="D535" s="1">
        <v>2.0379999999999998</v>
      </c>
      <c r="E535" s="1">
        <v>758.18899999999996</v>
      </c>
      <c r="G535" s="1">
        <v>96766.9</v>
      </c>
    </row>
    <row r="536" spans="1:7" ht="14.25" customHeight="1" x14ac:dyDescent="0.3">
      <c r="A536" s="1" t="s">
        <v>24</v>
      </c>
      <c r="B536" s="1">
        <v>2013</v>
      </c>
      <c r="C536" s="1">
        <v>18.853999999999999</v>
      </c>
      <c r="D536" s="1">
        <v>2.0350000000000001</v>
      </c>
      <c r="E536" s="1">
        <v>793.16899999999998</v>
      </c>
      <c r="G536" s="1">
        <v>101085.42</v>
      </c>
    </row>
    <row r="537" spans="1:7" ht="14.25" customHeight="1" x14ac:dyDescent="0.3">
      <c r="A537" s="1" t="s">
        <v>24</v>
      </c>
      <c r="B537" s="1">
        <v>2014</v>
      </c>
      <c r="C537" s="1">
        <v>18.803000000000001</v>
      </c>
      <c r="D537" s="1">
        <v>2.0369999999999999</v>
      </c>
      <c r="E537" s="1">
        <v>802.73299999999995</v>
      </c>
      <c r="G537" s="1">
        <v>102168.65</v>
      </c>
    </row>
    <row r="538" spans="1:7" ht="14.25" customHeight="1" x14ac:dyDescent="0.3">
      <c r="A538" s="1" t="s">
        <v>25</v>
      </c>
      <c r="B538" s="1">
        <v>1970</v>
      </c>
      <c r="C538" s="1">
        <v>21.38</v>
      </c>
      <c r="D538" s="1">
        <v>0.55100000000000005</v>
      </c>
      <c r="E538" s="1">
        <v>3.3359999999999999</v>
      </c>
      <c r="G538" s="1">
        <v>107.56</v>
      </c>
    </row>
    <row r="539" spans="1:7" ht="14.25" customHeight="1" x14ac:dyDescent="0.3">
      <c r="A539" s="1" t="s">
        <v>25</v>
      </c>
      <c r="B539" s="1">
        <v>1971</v>
      </c>
      <c r="C539" s="1">
        <v>20.492000000000001</v>
      </c>
      <c r="D539" s="1">
        <v>0.45900000000000002</v>
      </c>
      <c r="E539" s="1">
        <v>3.16</v>
      </c>
      <c r="G539" s="1">
        <v>103.91</v>
      </c>
    </row>
    <row r="540" spans="1:7" ht="14.25" customHeight="1" x14ac:dyDescent="0.3">
      <c r="A540" s="1" t="s">
        <v>25</v>
      </c>
      <c r="B540" s="1">
        <v>1972</v>
      </c>
      <c r="C540" s="1">
        <v>20.99</v>
      </c>
      <c r="D540" s="1">
        <v>0.42799999999999999</v>
      </c>
      <c r="E540" s="1">
        <v>3.2370000000000001</v>
      </c>
      <c r="G540" s="1">
        <v>108.46</v>
      </c>
    </row>
    <row r="541" spans="1:7" ht="14.25" customHeight="1" x14ac:dyDescent="0.3">
      <c r="A541" s="1" t="s">
        <v>25</v>
      </c>
      <c r="B541" s="1">
        <v>1973</v>
      </c>
      <c r="C541" s="1">
        <v>20.916</v>
      </c>
      <c r="D541" s="1">
        <v>0.36599999999999999</v>
      </c>
      <c r="E541" s="1">
        <v>3.2890000000000001</v>
      </c>
      <c r="G541" s="1">
        <v>112.17</v>
      </c>
    </row>
    <row r="542" spans="1:7" ht="14.25" customHeight="1" x14ac:dyDescent="0.3">
      <c r="A542" s="1" t="s">
        <v>25</v>
      </c>
      <c r="B542" s="1">
        <v>1974</v>
      </c>
      <c r="C542" s="1">
        <v>20.773</v>
      </c>
      <c r="D542" s="1">
        <v>0.316</v>
      </c>
      <c r="E542" s="1">
        <v>3.331</v>
      </c>
      <c r="G542" s="1">
        <v>115.56</v>
      </c>
    </row>
    <row r="543" spans="1:7" ht="14.25" customHeight="1" x14ac:dyDescent="0.3">
      <c r="A543" s="1" t="s">
        <v>25</v>
      </c>
      <c r="B543" s="1">
        <v>1975</v>
      </c>
      <c r="C543" s="1">
        <v>21.111999999999998</v>
      </c>
      <c r="D543" s="1">
        <v>0.48699999999999999</v>
      </c>
      <c r="E543" s="1">
        <v>5.9489999999999998</v>
      </c>
      <c r="G543" s="1">
        <v>209.89</v>
      </c>
    </row>
    <row r="544" spans="1:7" ht="14.25" customHeight="1" x14ac:dyDescent="0.3">
      <c r="A544" s="1" t="s">
        <v>25</v>
      </c>
      <c r="B544" s="1">
        <v>1976</v>
      </c>
      <c r="C544" s="1">
        <v>21.513000000000002</v>
      </c>
      <c r="D544" s="1">
        <v>0.502</v>
      </c>
      <c r="E544" s="1">
        <v>7.1989999999999998</v>
      </c>
      <c r="G544" s="1">
        <v>258.07</v>
      </c>
    </row>
    <row r="545" spans="1:7" ht="14.25" customHeight="1" x14ac:dyDescent="0.3">
      <c r="A545" s="1" t="s">
        <v>25</v>
      </c>
      <c r="B545" s="1">
        <v>1977</v>
      </c>
      <c r="C545" s="1">
        <v>20.922999999999998</v>
      </c>
      <c r="D545" s="1">
        <v>0.46300000000000002</v>
      </c>
      <c r="E545" s="1">
        <v>7.8029999999999999</v>
      </c>
      <c r="G545" s="1">
        <v>284.12</v>
      </c>
    </row>
    <row r="546" spans="1:7" ht="14.25" customHeight="1" x14ac:dyDescent="0.3">
      <c r="A546" s="1" t="s">
        <v>25</v>
      </c>
      <c r="B546" s="1">
        <v>1978</v>
      </c>
      <c r="C546" s="1">
        <v>21.373999999999999</v>
      </c>
      <c r="D546" s="1">
        <v>0.51400000000000001</v>
      </c>
      <c r="E546" s="1">
        <v>10.113</v>
      </c>
      <c r="G546" s="1">
        <v>373.87</v>
      </c>
    </row>
    <row r="547" spans="1:7" ht="14.25" customHeight="1" x14ac:dyDescent="0.3">
      <c r="A547" s="1" t="s">
        <v>25</v>
      </c>
      <c r="B547" s="1">
        <v>1979</v>
      </c>
      <c r="C547" s="1">
        <v>21.568999999999999</v>
      </c>
      <c r="D547" s="1">
        <v>0.67600000000000005</v>
      </c>
      <c r="E547" s="1">
        <v>15.4</v>
      </c>
      <c r="G547" s="1">
        <v>578.03</v>
      </c>
    </row>
    <row r="548" spans="1:7" ht="14.25" customHeight="1" x14ac:dyDescent="0.3">
      <c r="A548" s="1" t="s">
        <v>25</v>
      </c>
      <c r="B548" s="1">
        <v>1980</v>
      </c>
      <c r="C548" s="1">
        <v>21.475999999999999</v>
      </c>
      <c r="D548" s="1">
        <v>0.74299999999999999</v>
      </c>
      <c r="E548" s="1">
        <v>17.856000000000002</v>
      </c>
      <c r="G548" s="1">
        <v>680.74</v>
      </c>
    </row>
    <row r="549" spans="1:7" ht="14.25" customHeight="1" x14ac:dyDescent="0.3">
      <c r="A549" s="1" t="s">
        <v>25</v>
      </c>
      <c r="B549" s="1">
        <v>1981</v>
      </c>
      <c r="C549" s="1">
        <v>21.927</v>
      </c>
      <c r="D549" s="1">
        <v>0.78900000000000003</v>
      </c>
      <c r="E549" s="1">
        <v>21.873000000000001</v>
      </c>
      <c r="G549" s="1">
        <v>846.99</v>
      </c>
    </row>
    <row r="550" spans="1:7" ht="14.25" customHeight="1" x14ac:dyDescent="0.3">
      <c r="A550" s="1" t="s">
        <v>25</v>
      </c>
      <c r="B550" s="1">
        <v>1982</v>
      </c>
      <c r="C550" s="1">
        <v>21.933</v>
      </c>
      <c r="D550" s="1">
        <v>0.78</v>
      </c>
      <c r="E550" s="1">
        <v>24.489000000000001</v>
      </c>
      <c r="G550" s="1">
        <v>963.06</v>
      </c>
    </row>
    <row r="551" spans="1:7" ht="14.25" customHeight="1" x14ac:dyDescent="0.3">
      <c r="A551" s="1" t="s">
        <v>25</v>
      </c>
      <c r="B551" s="1">
        <v>1983</v>
      </c>
      <c r="C551" s="1">
        <v>21.959</v>
      </c>
      <c r="D551" s="1">
        <v>0.75700000000000001</v>
      </c>
      <c r="E551" s="1">
        <v>27.584</v>
      </c>
      <c r="G551" s="1">
        <v>1100.8900000000001</v>
      </c>
    </row>
    <row r="552" spans="1:7" ht="14.25" customHeight="1" x14ac:dyDescent="0.3">
      <c r="A552" s="1" t="s">
        <v>25</v>
      </c>
      <c r="B552" s="1">
        <v>1984</v>
      </c>
      <c r="C552" s="1">
        <v>21.69</v>
      </c>
      <c r="D552" s="1">
        <v>0.71099999999999997</v>
      </c>
      <c r="E552" s="1">
        <v>29.257999999999999</v>
      </c>
      <c r="G552" s="1">
        <v>1182.2</v>
      </c>
    </row>
    <row r="553" spans="1:7" ht="14.25" customHeight="1" x14ac:dyDescent="0.3">
      <c r="A553" s="1" t="s">
        <v>25</v>
      </c>
      <c r="B553" s="1">
        <v>1985</v>
      </c>
      <c r="C553" s="1">
        <v>21.788</v>
      </c>
      <c r="D553" s="1">
        <v>0.72299999999999998</v>
      </c>
      <c r="E553" s="1">
        <v>32.731999999999999</v>
      </c>
      <c r="G553" s="1">
        <v>1335.65</v>
      </c>
    </row>
    <row r="554" spans="1:7" ht="14.25" customHeight="1" x14ac:dyDescent="0.3">
      <c r="A554" s="1" t="s">
        <v>25</v>
      </c>
      <c r="B554" s="1">
        <v>1986</v>
      </c>
      <c r="C554" s="1">
        <v>21.817</v>
      </c>
      <c r="D554" s="1">
        <v>0.69599999999999995</v>
      </c>
      <c r="E554" s="1">
        <v>35.442999999999998</v>
      </c>
      <c r="G554" s="1">
        <v>1460.74</v>
      </c>
    </row>
    <row r="555" spans="1:7" ht="14.25" customHeight="1" x14ac:dyDescent="0.3">
      <c r="A555" s="1" t="s">
        <v>25</v>
      </c>
      <c r="B555" s="1">
        <v>1987</v>
      </c>
      <c r="C555" s="1">
        <v>21.843</v>
      </c>
      <c r="D555" s="1">
        <v>0.67900000000000005</v>
      </c>
      <c r="E555" s="1">
        <v>39.470999999999997</v>
      </c>
      <c r="G555" s="1">
        <v>1642.85</v>
      </c>
    </row>
    <row r="556" spans="1:7" ht="14.25" customHeight="1" x14ac:dyDescent="0.3">
      <c r="A556" s="1" t="s">
        <v>25</v>
      </c>
      <c r="B556" s="1">
        <v>1988</v>
      </c>
      <c r="C556" s="1">
        <v>21.54</v>
      </c>
      <c r="D556" s="1">
        <v>0.69899999999999995</v>
      </c>
      <c r="E556" s="1">
        <v>46.594000000000001</v>
      </c>
      <c r="G556" s="1">
        <v>1958.4</v>
      </c>
    </row>
    <row r="557" spans="1:7" ht="14.25" customHeight="1" x14ac:dyDescent="0.3">
      <c r="A557" s="1" t="s">
        <v>25</v>
      </c>
      <c r="B557" s="1">
        <v>1989</v>
      </c>
      <c r="C557" s="1">
        <v>21.901</v>
      </c>
      <c r="D557" s="1">
        <v>0.81699999999999995</v>
      </c>
      <c r="E557" s="1">
        <v>59.994</v>
      </c>
      <c r="G557" s="1">
        <v>2546.69</v>
      </c>
    </row>
    <row r="558" spans="1:7" ht="14.25" customHeight="1" x14ac:dyDescent="0.3">
      <c r="A558" s="1" t="s">
        <v>25</v>
      </c>
      <c r="B558" s="1">
        <v>1990</v>
      </c>
      <c r="C558" s="1">
        <v>21.635000000000002</v>
      </c>
      <c r="D558" s="1">
        <v>0.79600000000000004</v>
      </c>
      <c r="E558" s="1">
        <v>65.887</v>
      </c>
      <c r="G558" s="1">
        <v>2824.53</v>
      </c>
    </row>
    <row r="559" spans="1:7" ht="14.25" customHeight="1" x14ac:dyDescent="0.3">
      <c r="A559" s="1" t="s">
        <v>25</v>
      </c>
      <c r="B559" s="1">
        <v>1991</v>
      </c>
      <c r="C559" s="1">
        <v>21.727</v>
      </c>
      <c r="D559" s="1">
        <v>0.76500000000000001</v>
      </c>
      <c r="E559" s="1">
        <v>71.465000000000003</v>
      </c>
      <c r="G559" s="1">
        <v>3094.13</v>
      </c>
    </row>
    <row r="560" spans="1:7" ht="14.25" customHeight="1" x14ac:dyDescent="0.3">
      <c r="A560" s="1" t="s">
        <v>25</v>
      </c>
      <c r="B560" s="1">
        <v>1992</v>
      </c>
      <c r="C560" s="1">
        <v>21.187000000000001</v>
      </c>
      <c r="D560" s="1">
        <v>0.77200000000000002</v>
      </c>
      <c r="E560" s="1">
        <v>77.531000000000006</v>
      </c>
      <c r="G560" s="1">
        <v>3391.82</v>
      </c>
    </row>
    <row r="561" spans="1:7" ht="14.25" customHeight="1" x14ac:dyDescent="0.3">
      <c r="A561" s="1" t="s">
        <v>25</v>
      </c>
      <c r="B561" s="1">
        <v>1993</v>
      </c>
      <c r="C561" s="1">
        <v>21.812000000000001</v>
      </c>
      <c r="D561" s="1">
        <v>0.77600000000000002</v>
      </c>
      <c r="E561" s="1">
        <v>84.382999999999996</v>
      </c>
      <c r="G561" s="1">
        <v>3729.28</v>
      </c>
    </row>
    <row r="562" spans="1:7" ht="14.25" customHeight="1" x14ac:dyDescent="0.3">
      <c r="A562" s="1" t="s">
        <v>25</v>
      </c>
      <c r="B562" s="1">
        <v>1994</v>
      </c>
      <c r="C562" s="1">
        <v>22.390999999999998</v>
      </c>
      <c r="D562" s="1">
        <v>0.76900000000000002</v>
      </c>
      <c r="E562" s="1">
        <v>92.316000000000003</v>
      </c>
      <c r="G562" s="1">
        <v>4121.13</v>
      </c>
    </row>
    <row r="563" spans="1:7" ht="14.25" customHeight="1" x14ac:dyDescent="0.3">
      <c r="A563" s="1" t="s">
        <v>25</v>
      </c>
      <c r="B563" s="1">
        <v>1995</v>
      </c>
      <c r="C563" s="1">
        <v>22.834</v>
      </c>
      <c r="D563" s="1">
        <v>0.78600000000000003</v>
      </c>
      <c r="E563" s="1">
        <v>104.456</v>
      </c>
      <c r="G563" s="1">
        <v>4710.2299999999996</v>
      </c>
    </row>
    <row r="564" spans="1:7" ht="14.25" customHeight="1" x14ac:dyDescent="0.3">
      <c r="A564" s="1" t="s">
        <v>25</v>
      </c>
      <c r="B564" s="1">
        <v>1996</v>
      </c>
      <c r="C564" s="1">
        <v>23.041</v>
      </c>
      <c r="D564" s="1">
        <v>0.83499999999999996</v>
      </c>
      <c r="E564" s="1">
        <v>120.499</v>
      </c>
      <c r="G564" s="1">
        <v>5485.68</v>
      </c>
    </row>
    <row r="565" spans="1:7" ht="14.25" customHeight="1" x14ac:dyDescent="0.3">
      <c r="A565" s="1" t="s">
        <v>25</v>
      </c>
      <c r="B565" s="1">
        <v>1997</v>
      </c>
      <c r="C565" s="1">
        <v>22.989000000000001</v>
      </c>
      <c r="D565" s="1">
        <v>0.82899999999999996</v>
      </c>
      <c r="E565" s="1">
        <v>127.733</v>
      </c>
      <c r="G565" s="1">
        <v>5869.79</v>
      </c>
    </row>
    <row r="566" spans="1:7" ht="14.25" customHeight="1" x14ac:dyDescent="0.3">
      <c r="A566" s="1" t="s">
        <v>25</v>
      </c>
      <c r="B566" s="1">
        <v>1998</v>
      </c>
      <c r="C566" s="1">
        <v>22.373000000000001</v>
      </c>
      <c r="D566" s="1">
        <v>0.83699999999999997</v>
      </c>
      <c r="E566" s="1">
        <v>122.339</v>
      </c>
      <c r="G566" s="1">
        <v>5662.64</v>
      </c>
    </row>
    <row r="567" spans="1:7" ht="14.25" customHeight="1" x14ac:dyDescent="0.3">
      <c r="A567" s="1" t="s">
        <v>25</v>
      </c>
      <c r="B567" s="1">
        <v>1999</v>
      </c>
      <c r="C567" s="1">
        <v>22.44</v>
      </c>
      <c r="D567" s="1">
        <v>0.88500000000000001</v>
      </c>
      <c r="E567" s="1">
        <v>145.054</v>
      </c>
      <c r="G567" s="1">
        <v>6761.94</v>
      </c>
    </row>
    <row r="568" spans="1:7" ht="14.25" customHeight="1" x14ac:dyDescent="0.3">
      <c r="A568" s="1" t="s">
        <v>25</v>
      </c>
      <c r="B568" s="1">
        <v>2000</v>
      </c>
      <c r="C568" s="1">
        <v>24.454000000000001</v>
      </c>
      <c r="D568" s="1">
        <v>0.97799999999999998</v>
      </c>
      <c r="E568" s="1">
        <v>176.815</v>
      </c>
      <c r="G568" s="1">
        <v>8311.74</v>
      </c>
    </row>
    <row r="569" spans="1:7" ht="14.25" customHeight="1" x14ac:dyDescent="0.3">
      <c r="A569" s="1" t="s">
        <v>25</v>
      </c>
      <c r="B569" s="1">
        <v>2001</v>
      </c>
      <c r="C569" s="1">
        <v>26.751999999999999</v>
      </c>
      <c r="D569" s="1">
        <v>1.2110000000000001</v>
      </c>
      <c r="E569" s="1">
        <v>232.25399999999999</v>
      </c>
      <c r="G569" s="1">
        <v>11001.91</v>
      </c>
    </row>
    <row r="570" spans="1:7" ht="14.25" customHeight="1" x14ac:dyDescent="0.3">
      <c r="A570" s="1" t="s">
        <v>25</v>
      </c>
      <c r="B570" s="1">
        <v>2002</v>
      </c>
      <c r="C570" s="1">
        <v>27.015000000000001</v>
      </c>
      <c r="D570" s="1">
        <v>1.1819999999999999</v>
      </c>
      <c r="E570" s="1">
        <v>245.61199999999999</v>
      </c>
      <c r="G570" s="1">
        <v>11702.12</v>
      </c>
    </row>
    <row r="571" spans="1:7" ht="14.25" customHeight="1" x14ac:dyDescent="0.3">
      <c r="A571" s="1" t="s">
        <v>25</v>
      </c>
      <c r="B571" s="1">
        <v>2003</v>
      </c>
      <c r="C571" s="1">
        <v>29.38</v>
      </c>
      <c r="D571" s="1">
        <v>1.397</v>
      </c>
      <c r="E571" s="1">
        <v>298.59300000000002</v>
      </c>
      <c r="G571" s="1">
        <v>14300.31</v>
      </c>
    </row>
    <row r="572" spans="1:7" ht="14.25" customHeight="1" x14ac:dyDescent="0.3">
      <c r="A572" s="1" t="s">
        <v>25</v>
      </c>
      <c r="B572" s="1">
        <v>2004</v>
      </c>
      <c r="C572" s="1">
        <v>29.254000000000001</v>
      </c>
      <c r="D572" s="1">
        <v>1.397</v>
      </c>
      <c r="E572" s="1">
        <v>320.678</v>
      </c>
      <c r="G572" s="1">
        <v>15419.01</v>
      </c>
    </row>
    <row r="573" spans="1:7" ht="14.25" customHeight="1" x14ac:dyDescent="0.3">
      <c r="A573" s="1" t="s">
        <v>25</v>
      </c>
      <c r="B573" s="1">
        <v>2005</v>
      </c>
      <c r="C573" s="1">
        <v>28.402000000000001</v>
      </c>
      <c r="D573" s="1">
        <v>1.4430000000000001</v>
      </c>
      <c r="E573" s="1">
        <v>349.27199999999999</v>
      </c>
      <c r="G573" s="1">
        <v>16829.52</v>
      </c>
    </row>
    <row r="574" spans="1:7" ht="14.25" customHeight="1" x14ac:dyDescent="0.3">
      <c r="A574" s="1" t="s">
        <v>25</v>
      </c>
      <c r="B574" s="1">
        <v>2006</v>
      </c>
      <c r="C574" s="1">
        <v>28.303999999999998</v>
      </c>
      <c r="D574" s="1">
        <v>1.556</v>
      </c>
      <c r="E574" s="1">
        <v>401.88099999999997</v>
      </c>
      <c r="G574" s="1">
        <v>19466.43</v>
      </c>
    </row>
    <row r="575" spans="1:7" ht="14.25" customHeight="1" x14ac:dyDescent="0.3">
      <c r="A575" s="1" t="s">
        <v>25</v>
      </c>
      <c r="B575" s="1">
        <v>2007</v>
      </c>
      <c r="C575" s="1">
        <v>27.062000000000001</v>
      </c>
      <c r="D575" s="1">
        <v>1.532</v>
      </c>
      <c r="E575" s="1">
        <v>426.28300000000002</v>
      </c>
      <c r="G575" s="1">
        <v>20753.009999999998</v>
      </c>
    </row>
    <row r="576" spans="1:7" ht="14.25" customHeight="1" x14ac:dyDescent="0.3">
      <c r="A576" s="1" t="s">
        <v>25</v>
      </c>
      <c r="B576" s="1">
        <v>2008</v>
      </c>
      <c r="C576" s="1">
        <v>26.568999999999999</v>
      </c>
      <c r="D576" s="1">
        <v>1.546</v>
      </c>
      <c r="E576" s="1">
        <v>442.9</v>
      </c>
      <c r="G576" s="1">
        <v>21726.33</v>
      </c>
    </row>
    <row r="577" spans="1:7" ht="14.25" customHeight="1" x14ac:dyDescent="0.3">
      <c r="A577" s="1" t="s">
        <v>25</v>
      </c>
      <c r="B577" s="1">
        <v>2009</v>
      </c>
      <c r="C577" s="1">
        <v>26.122</v>
      </c>
      <c r="D577" s="1">
        <v>1.6619999999999999</v>
      </c>
      <c r="E577" s="1">
        <v>470.69099999999997</v>
      </c>
      <c r="G577" s="1">
        <v>23208.75</v>
      </c>
    </row>
    <row r="578" spans="1:7" ht="14.25" customHeight="1" x14ac:dyDescent="0.3">
      <c r="A578" s="1" t="s">
        <v>25</v>
      </c>
      <c r="B578" s="1">
        <v>2010</v>
      </c>
      <c r="C578" s="1">
        <v>26.204999999999998</v>
      </c>
      <c r="D578" s="1">
        <v>1.7050000000000001</v>
      </c>
      <c r="E578" s="1">
        <v>517.80100000000004</v>
      </c>
      <c r="G578" s="1">
        <v>25659.17</v>
      </c>
    </row>
    <row r="579" spans="1:7" ht="14.25" customHeight="1" x14ac:dyDescent="0.3">
      <c r="A579" s="1" t="s">
        <v>25</v>
      </c>
      <c r="B579" s="1">
        <v>2011</v>
      </c>
      <c r="C579" s="1">
        <v>25.754999999999999</v>
      </c>
      <c r="D579" s="1">
        <v>1.6890000000000001</v>
      </c>
      <c r="E579" s="1">
        <v>527.49599999999998</v>
      </c>
      <c r="G579" s="1">
        <v>26341.38</v>
      </c>
    </row>
    <row r="580" spans="1:7" ht="14.25" customHeight="1" x14ac:dyDescent="0.3">
      <c r="A580" s="1" t="s">
        <v>25</v>
      </c>
      <c r="B580" s="1">
        <v>2012</v>
      </c>
      <c r="C580" s="1">
        <v>24.809000000000001</v>
      </c>
      <c r="D580" s="1">
        <v>1.669</v>
      </c>
      <c r="E580" s="1">
        <v>535.71799999999996</v>
      </c>
      <c r="G580" s="1">
        <v>26892.959999999999</v>
      </c>
    </row>
    <row r="581" spans="1:7" ht="14.25" customHeight="1" x14ac:dyDescent="0.3">
      <c r="A581" s="1" t="s">
        <v>25</v>
      </c>
      <c r="B581" s="1">
        <v>2013</v>
      </c>
      <c r="C581" s="1">
        <v>23.622</v>
      </c>
      <c r="D581" s="1">
        <v>1.631</v>
      </c>
      <c r="E581" s="1">
        <v>531.99900000000002</v>
      </c>
      <c r="G581" s="1">
        <v>26828.12</v>
      </c>
    </row>
    <row r="582" spans="1:7" ht="14.25" customHeight="1" x14ac:dyDescent="0.3">
      <c r="A582" s="1" t="s">
        <v>25</v>
      </c>
      <c r="B582" s="1">
        <v>2014</v>
      </c>
      <c r="C582" s="1">
        <v>22.87</v>
      </c>
      <c r="D582" s="1">
        <v>1.629</v>
      </c>
      <c r="E582" s="1">
        <v>548.01</v>
      </c>
      <c r="G582" s="1">
        <v>27809.68</v>
      </c>
    </row>
    <row r="583" spans="1:7" ht="14.25" customHeight="1" x14ac:dyDescent="0.3">
      <c r="A583" s="1" t="s">
        <v>25</v>
      </c>
      <c r="B583" s="1">
        <v>2015</v>
      </c>
      <c r="C583" s="1">
        <v>21.427</v>
      </c>
      <c r="D583" s="1">
        <v>1.5840000000000001</v>
      </c>
      <c r="E583" s="1">
        <v>543.15200000000004</v>
      </c>
      <c r="G583" s="1">
        <v>27708.87</v>
      </c>
    </row>
    <row r="584" spans="1:7" ht="14.25" customHeight="1" x14ac:dyDescent="0.3">
      <c r="A584" s="1" t="s">
        <v>25</v>
      </c>
      <c r="B584" s="1">
        <v>2016</v>
      </c>
      <c r="C584" s="1">
        <v>20.234999999999999</v>
      </c>
      <c r="D584" s="1">
        <v>1.5529999999999999</v>
      </c>
      <c r="E584" s="1">
        <v>552.17600000000004</v>
      </c>
      <c r="F584" s="1" t="s">
        <v>23</v>
      </c>
      <c r="G584" s="1">
        <v>28296.65</v>
      </c>
    </row>
    <row r="585" spans="1:7" ht="14.25" customHeight="1" x14ac:dyDescent="0.3">
      <c r="A585" s="1" t="s">
        <v>26</v>
      </c>
      <c r="B585" s="1">
        <v>1995</v>
      </c>
      <c r="C585" s="1">
        <v>12.038</v>
      </c>
      <c r="D585" s="1">
        <v>0.64200000000000002</v>
      </c>
      <c r="E585" s="1">
        <v>267.78500000000003</v>
      </c>
      <c r="G585" s="1">
        <v>109.42</v>
      </c>
    </row>
    <row r="586" spans="1:7" ht="14.25" customHeight="1" x14ac:dyDescent="0.3">
      <c r="A586" s="1" t="s">
        <v>26</v>
      </c>
      <c r="B586" s="1">
        <v>1996</v>
      </c>
      <c r="C586" s="1">
        <v>11.523999999999999</v>
      </c>
      <c r="D586" s="1">
        <v>0.61599999999999999</v>
      </c>
      <c r="E586" s="1">
        <v>268.17200000000003</v>
      </c>
      <c r="G586" s="1">
        <v>111.08</v>
      </c>
    </row>
    <row r="587" spans="1:7" ht="14.25" customHeight="1" x14ac:dyDescent="0.3">
      <c r="A587" s="1" t="s">
        <v>26</v>
      </c>
      <c r="B587" s="1">
        <v>1997</v>
      </c>
      <c r="C587" s="1">
        <v>12.647</v>
      </c>
      <c r="D587" s="1">
        <v>0.66400000000000003</v>
      </c>
      <c r="E587" s="1">
        <v>299.20100000000002</v>
      </c>
      <c r="G587" s="1">
        <v>125.5</v>
      </c>
    </row>
    <row r="588" spans="1:7" ht="14.25" customHeight="1" x14ac:dyDescent="0.3">
      <c r="A588" s="1" t="s">
        <v>26</v>
      </c>
      <c r="B588" s="1">
        <v>1998</v>
      </c>
      <c r="C588" s="1">
        <v>12.308999999999999</v>
      </c>
      <c r="D588" s="1">
        <v>0.66800000000000004</v>
      </c>
      <c r="E588" s="1">
        <v>311.45</v>
      </c>
      <c r="G588" s="1">
        <v>132.27000000000001</v>
      </c>
    </row>
    <row r="589" spans="1:7" ht="14.25" customHeight="1" x14ac:dyDescent="0.3">
      <c r="A589" s="1" t="s">
        <v>26</v>
      </c>
      <c r="B589" s="1">
        <v>1999</v>
      </c>
      <c r="C589" s="1">
        <v>11.965</v>
      </c>
      <c r="D589" s="1">
        <v>0.66100000000000003</v>
      </c>
      <c r="E589" s="1">
        <v>350.87200000000001</v>
      </c>
      <c r="G589" s="1">
        <v>151.04</v>
      </c>
    </row>
    <row r="590" spans="1:7" ht="14.25" customHeight="1" x14ac:dyDescent="0.3">
      <c r="A590" s="1" t="s">
        <v>26</v>
      </c>
      <c r="B590" s="1">
        <v>2000</v>
      </c>
      <c r="C590" s="1">
        <v>11.036</v>
      </c>
      <c r="D590" s="1">
        <v>0.65100000000000002</v>
      </c>
      <c r="E590" s="1">
        <v>375.81599999999997</v>
      </c>
      <c r="F590" s="1" t="s">
        <v>9</v>
      </c>
      <c r="G590" s="1">
        <v>163.97</v>
      </c>
    </row>
    <row r="591" spans="1:7" ht="14.25" customHeight="1" x14ac:dyDescent="0.3">
      <c r="A591" s="1" t="s">
        <v>26</v>
      </c>
      <c r="B591" s="1">
        <v>2001</v>
      </c>
      <c r="C591" s="1">
        <v>10.958</v>
      </c>
      <c r="D591" s="1">
        <v>0.70199999999999996</v>
      </c>
      <c r="E591" s="1">
        <v>409.75</v>
      </c>
      <c r="G591" s="1">
        <v>180.91</v>
      </c>
    </row>
    <row r="592" spans="1:7" ht="14.25" customHeight="1" x14ac:dyDescent="0.3">
      <c r="A592" s="1" t="s">
        <v>26</v>
      </c>
      <c r="B592" s="1">
        <v>2002</v>
      </c>
      <c r="C592" s="1">
        <v>10.879</v>
      </c>
      <c r="D592" s="1">
        <v>0.73299999999999998</v>
      </c>
      <c r="E592" s="1">
        <v>448.58</v>
      </c>
      <c r="G592" s="1">
        <v>200.15</v>
      </c>
    </row>
    <row r="593" spans="1:7" ht="14.25" customHeight="1" x14ac:dyDescent="0.3">
      <c r="A593" s="1" t="s">
        <v>26</v>
      </c>
      <c r="B593" s="1">
        <v>2003</v>
      </c>
      <c r="C593" s="1">
        <v>10.965</v>
      </c>
      <c r="D593" s="1">
        <v>0.76400000000000001</v>
      </c>
      <c r="E593" s="1">
        <v>478.19099999999997</v>
      </c>
      <c r="G593" s="1">
        <v>215.97</v>
      </c>
    </row>
    <row r="594" spans="1:7" ht="14.25" customHeight="1" x14ac:dyDescent="0.3">
      <c r="A594" s="1" t="s">
        <v>26</v>
      </c>
      <c r="B594" s="1">
        <v>2004</v>
      </c>
      <c r="C594" s="1">
        <v>10.412000000000001</v>
      </c>
      <c r="D594" s="1">
        <v>0.76500000000000001</v>
      </c>
      <c r="E594" s="1">
        <v>510.87400000000002</v>
      </c>
      <c r="G594" s="1">
        <v>234.03</v>
      </c>
    </row>
    <row r="595" spans="1:7" ht="14.25" customHeight="1" x14ac:dyDescent="0.3">
      <c r="A595" s="1" t="s">
        <v>26</v>
      </c>
      <c r="B595" s="1">
        <v>2005</v>
      </c>
      <c r="C595" s="1">
        <v>10.208</v>
      </c>
      <c r="D595" s="1">
        <v>0.73299999999999998</v>
      </c>
      <c r="E595" s="1">
        <v>523.18899999999996</v>
      </c>
      <c r="G595" s="1">
        <v>243.37</v>
      </c>
    </row>
    <row r="596" spans="1:7" ht="14.25" customHeight="1" x14ac:dyDescent="0.3">
      <c r="A596" s="1" t="s">
        <v>26</v>
      </c>
      <c r="B596" s="1">
        <v>2006</v>
      </c>
      <c r="C596" s="1">
        <v>10.198</v>
      </c>
      <c r="D596" s="1">
        <v>0.68400000000000005</v>
      </c>
      <c r="E596" s="1">
        <v>560.57500000000005</v>
      </c>
      <c r="G596" s="1">
        <v>264.95</v>
      </c>
    </row>
    <row r="597" spans="1:7" ht="14.25" customHeight="1" x14ac:dyDescent="0.3">
      <c r="A597" s="1" t="s">
        <v>26</v>
      </c>
      <c r="B597" s="1">
        <v>2007</v>
      </c>
      <c r="C597" s="1">
        <v>10.673</v>
      </c>
      <c r="D597" s="1">
        <v>0.66500000000000004</v>
      </c>
      <c r="E597" s="1">
        <v>588.31200000000001</v>
      </c>
      <c r="G597" s="1">
        <v>282.39</v>
      </c>
    </row>
    <row r="598" spans="1:7" ht="14.25" customHeight="1" x14ac:dyDescent="0.3">
      <c r="A598" s="1" t="s">
        <v>26</v>
      </c>
      <c r="B598" s="1">
        <v>2008</v>
      </c>
      <c r="C598" s="1">
        <v>10.226000000000001</v>
      </c>
      <c r="D598" s="1">
        <v>0.66900000000000004</v>
      </c>
      <c r="E598" s="1">
        <v>611.49800000000005</v>
      </c>
      <c r="G598" s="1">
        <v>298.81</v>
      </c>
    </row>
    <row r="599" spans="1:7" ht="14.25" customHeight="1" x14ac:dyDescent="0.3">
      <c r="A599" s="1" t="s">
        <v>26</v>
      </c>
      <c r="B599" s="1">
        <v>2009</v>
      </c>
      <c r="C599" s="1">
        <v>9.86</v>
      </c>
      <c r="D599" s="1">
        <v>0.72399999999999998</v>
      </c>
      <c r="E599" s="1">
        <v>630.37699999999995</v>
      </c>
      <c r="G599" s="1">
        <v>313.79000000000002</v>
      </c>
    </row>
    <row r="600" spans="1:7" ht="14.25" customHeight="1" x14ac:dyDescent="0.3">
      <c r="A600" s="1" t="s">
        <v>26</v>
      </c>
      <c r="B600" s="1">
        <v>2010</v>
      </c>
      <c r="C600" s="1">
        <v>9.6679999999999993</v>
      </c>
      <c r="D600" s="1">
        <v>0.68</v>
      </c>
      <c r="E600" s="1">
        <v>617.44799999999998</v>
      </c>
      <c r="G600" s="1">
        <v>313.02</v>
      </c>
    </row>
    <row r="601" spans="1:7" ht="14.25" customHeight="1" x14ac:dyDescent="0.3">
      <c r="A601" s="1" t="s">
        <v>26</v>
      </c>
      <c r="B601" s="1">
        <v>2011</v>
      </c>
      <c r="C601" s="1">
        <v>8.8770000000000007</v>
      </c>
      <c r="D601" s="1">
        <v>0.54300000000000004</v>
      </c>
      <c r="E601" s="1">
        <v>529.96199999999999</v>
      </c>
      <c r="F601" s="1" t="s">
        <v>9</v>
      </c>
      <c r="G601" s="1">
        <v>274.7</v>
      </c>
    </row>
    <row r="602" spans="1:7" ht="14.25" customHeight="1" x14ac:dyDescent="0.3">
      <c r="A602" s="1" t="s">
        <v>26</v>
      </c>
      <c r="B602" s="1">
        <v>2012</v>
      </c>
      <c r="C602" s="1">
        <v>8.56</v>
      </c>
      <c r="D602" s="1">
        <v>0.56299999999999994</v>
      </c>
      <c r="E602" s="1">
        <v>548.101</v>
      </c>
      <c r="G602" s="1">
        <v>291.01</v>
      </c>
    </row>
    <row r="603" spans="1:7" ht="14.25" customHeight="1" x14ac:dyDescent="0.3">
      <c r="A603" s="1" t="s">
        <v>26</v>
      </c>
      <c r="B603" s="1">
        <v>2013</v>
      </c>
      <c r="C603" s="1">
        <v>8.4239999999999995</v>
      </c>
      <c r="D603" s="1">
        <v>0.55200000000000005</v>
      </c>
      <c r="E603" s="1">
        <v>563.78700000000003</v>
      </c>
      <c r="G603" s="1">
        <v>306.33999999999997</v>
      </c>
    </row>
    <row r="604" spans="1:7" ht="14.25" customHeight="1" x14ac:dyDescent="0.3">
      <c r="A604" s="1" t="s">
        <v>26</v>
      </c>
      <c r="B604" s="1">
        <v>2014</v>
      </c>
      <c r="C604" s="1">
        <v>8.1920000000000002</v>
      </c>
      <c r="D604" s="1">
        <v>0.51300000000000001</v>
      </c>
      <c r="E604" s="1">
        <v>561.16399999999999</v>
      </c>
      <c r="F604" s="1" t="s">
        <v>23</v>
      </c>
      <c r="G604" s="1">
        <v>312.19</v>
      </c>
    </row>
    <row r="605" spans="1:7" ht="14.25" customHeight="1" x14ac:dyDescent="0.3">
      <c r="A605" s="1" t="s">
        <v>26</v>
      </c>
      <c r="B605" s="1">
        <v>2015</v>
      </c>
      <c r="C605" s="1">
        <v>8.6010000000000009</v>
      </c>
      <c r="D605" s="1">
        <v>0.52</v>
      </c>
      <c r="E605" s="1">
        <v>586.428</v>
      </c>
      <c r="F605" s="1" t="s">
        <v>23</v>
      </c>
      <c r="G605" s="1">
        <v>334.03</v>
      </c>
    </row>
    <row r="606" spans="1:7" ht="14.25" customHeight="1" x14ac:dyDescent="0.3">
      <c r="A606" s="1" t="s">
        <v>27</v>
      </c>
      <c r="B606" s="1">
        <v>1999</v>
      </c>
      <c r="C606" s="1">
        <v>18.934999999999999</v>
      </c>
      <c r="D606" s="1">
        <v>0.93100000000000005</v>
      </c>
      <c r="E606" s="1">
        <v>85.022000000000006</v>
      </c>
      <c r="G606" s="1">
        <v>8527.76</v>
      </c>
    </row>
    <row r="607" spans="1:7" ht="14.25" customHeight="1" x14ac:dyDescent="0.3">
      <c r="A607" s="1" t="s">
        <v>27</v>
      </c>
      <c r="B607" s="1">
        <v>2000</v>
      </c>
      <c r="C607" s="1">
        <v>19.936</v>
      </c>
      <c r="D607" s="1">
        <v>0.96799999999999997</v>
      </c>
      <c r="E607" s="1">
        <v>96.569000000000003</v>
      </c>
      <c r="G607" s="1">
        <v>9822.9699999999993</v>
      </c>
    </row>
    <row r="608" spans="1:7" ht="14.25" customHeight="1" x14ac:dyDescent="0.3">
      <c r="A608" s="1" t="s">
        <v>27</v>
      </c>
      <c r="B608" s="1">
        <v>2001</v>
      </c>
      <c r="C608" s="1">
        <v>19.888999999999999</v>
      </c>
      <c r="D608" s="1">
        <v>1.0449999999999999</v>
      </c>
      <c r="E608" s="1">
        <v>105.26300000000001</v>
      </c>
      <c r="G608" s="1">
        <v>10849.15</v>
      </c>
    </row>
    <row r="609" spans="1:7" ht="14.25" customHeight="1" x14ac:dyDescent="0.3">
      <c r="A609" s="1" t="s">
        <v>27</v>
      </c>
      <c r="B609" s="1">
        <v>2002</v>
      </c>
      <c r="C609" s="1">
        <v>21.64</v>
      </c>
      <c r="D609" s="1">
        <v>1.17</v>
      </c>
      <c r="E609" s="1">
        <v>120.726</v>
      </c>
      <c r="G609" s="1">
        <v>12598.44</v>
      </c>
    </row>
    <row r="610" spans="1:7" ht="14.25" customHeight="1" x14ac:dyDescent="0.3">
      <c r="A610" s="1" t="s">
        <v>27</v>
      </c>
      <c r="B610" s="1">
        <v>2003</v>
      </c>
      <c r="C610" s="1">
        <v>35.893999999999998</v>
      </c>
      <c r="D610" s="1">
        <v>2.1339999999999999</v>
      </c>
      <c r="E610" s="1">
        <v>230.65100000000001</v>
      </c>
      <c r="F610" s="1" t="s">
        <v>9</v>
      </c>
      <c r="G610" s="1">
        <v>24366.080000000002</v>
      </c>
    </row>
    <row r="611" spans="1:7" ht="14.25" customHeight="1" x14ac:dyDescent="0.3">
      <c r="A611" s="1" t="s">
        <v>27</v>
      </c>
      <c r="B611" s="1">
        <v>2004</v>
      </c>
      <c r="C611" s="1">
        <v>35.048000000000002</v>
      </c>
      <c r="D611" s="1">
        <v>2.12</v>
      </c>
      <c r="E611" s="1">
        <v>242.48099999999999</v>
      </c>
      <c r="G611" s="1">
        <v>25944.400000000001</v>
      </c>
    </row>
    <row r="612" spans="1:7" ht="14.25" customHeight="1" x14ac:dyDescent="0.3">
      <c r="A612" s="1" t="s">
        <v>27</v>
      </c>
      <c r="B612" s="1">
        <v>2005</v>
      </c>
      <c r="C612" s="1">
        <v>35.603000000000002</v>
      </c>
      <c r="D612" s="1">
        <v>2.1080000000000001</v>
      </c>
      <c r="E612" s="1">
        <v>260.19400000000002</v>
      </c>
      <c r="G612" s="1">
        <v>28223.82</v>
      </c>
    </row>
    <row r="613" spans="1:7" ht="14.25" customHeight="1" x14ac:dyDescent="0.3">
      <c r="A613" s="1" t="s">
        <v>27</v>
      </c>
      <c r="B613" s="1">
        <v>2006</v>
      </c>
      <c r="C613" s="1">
        <v>34.725000000000001</v>
      </c>
      <c r="D613" s="1">
        <v>1.984</v>
      </c>
      <c r="E613" s="1">
        <v>267.98399999999998</v>
      </c>
      <c r="G613" s="1">
        <v>29503</v>
      </c>
    </row>
    <row r="614" spans="1:7" ht="14.25" customHeight="1" x14ac:dyDescent="0.3">
      <c r="A614" s="1" t="s">
        <v>27</v>
      </c>
      <c r="B614" s="1">
        <v>2007</v>
      </c>
      <c r="C614" s="1">
        <v>33.927999999999997</v>
      </c>
      <c r="D614" s="1">
        <v>1.974</v>
      </c>
      <c r="E614" s="1">
        <v>279.012</v>
      </c>
      <c r="G614" s="1">
        <v>31203.68</v>
      </c>
    </row>
    <row r="615" spans="1:7" ht="14.25" customHeight="1" x14ac:dyDescent="0.3">
      <c r="A615" s="1" t="s">
        <v>27</v>
      </c>
      <c r="B615" s="1">
        <v>2008</v>
      </c>
      <c r="C615" s="1">
        <v>33.143000000000001</v>
      </c>
      <c r="D615" s="1">
        <v>1.9039999999999999</v>
      </c>
      <c r="E615" s="1">
        <v>280.67200000000003</v>
      </c>
      <c r="G615" s="1">
        <v>31901.69</v>
      </c>
    </row>
    <row r="616" spans="1:7" ht="14.25" customHeight="1" x14ac:dyDescent="0.3">
      <c r="A616" s="1" t="s">
        <v>27</v>
      </c>
      <c r="B616" s="1">
        <v>2009</v>
      </c>
      <c r="C616" s="1">
        <v>32.454000000000001</v>
      </c>
      <c r="D616" s="1">
        <v>2.004</v>
      </c>
      <c r="E616" s="1">
        <v>288.56599999999997</v>
      </c>
      <c r="G616" s="1">
        <v>33330.879999999997</v>
      </c>
    </row>
    <row r="617" spans="1:7" ht="14.25" customHeight="1" x14ac:dyDescent="0.3">
      <c r="A617" s="1" t="s">
        <v>27</v>
      </c>
      <c r="B617" s="1">
        <v>2010</v>
      </c>
      <c r="C617" s="1">
        <v>31.497</v>
      </c>
      <c r="D617" s="1">
        <v>1.8959999999999999</v>
      </c>
      <c r="E617" s="1">
        <v>287.04899999999998</v>
      </c>
      <c r="G617" s="1">
        <v>33676.28</v>
      </c>
    </row>
    <row r="618" spans="1:7" ht="14.25" customHeight="1" x14ac:dyDescent="0.3">
      <c r="A618" s="1" t="s">
        <v>27</v>
      </c>
      <c r="B618" s="1">
        <v>2011</v>
      </c>
      <c r="C618" s="1">
        <v>28.201000000000001</v>
      </c>
      <c r="D618" s="1">
        <v>1.623</v>
      </c>
      <c r="E618" s="1">
        <v>265.79000000000002</v>
      </c>
      <c r="G618" s="1">
        <v>31652.94</v>
      </c>
    </row>
    <row r="619" spans="1:7" ht="14.25" customHeight="1" x14ac:dyDescent="0.3">
      <c r="A619" s="1" t="s">
        <v>27</v>
      </c>
      <c r="B619" s="1">
        <v>2012</v>
      </c>
      <c r="C619" s="1">
        <v>28.765000000000001</v>
      </c>
      <c r="D619" s="1">
        <v>1.704</v>
      </c>
      <c r="E619" s="1">
        <v>289.34399999999999</v>
      </c>
      <c r="G619" s="1">
        <v>34960.949999999997</v>
      </c>
    </row>
    <row r="620" spans="1:7" ht="14.25" customHeight="1" x14ac:dyDescent="0.3">
      <c r="A620" s="1" t="s">
        <v>27</v>
      </c>
      <c r="B620" s="1">
        <v>2013</v>
      </c>
      <c r="C620" s="1">
        <v>27.35</v>
      </c>
      <c r="D620" s="1">
        <v>1.645</v>
      </c>
      <c r="E620" s="1">
        <v>283.95499999999998</v>
      </c>
      <c r="G620" s="1">
        <v>34794.699999999997</v>
      </c>
    </row>
    <row r="621" spans="1:7" ht="14.25" customHeight="1" x14ac:dyDescent="0.3">
      <c r="A621" s="1" t="s">
        <v>27</v>
      </c>
      <c r="B621" s="1">
        <v>2014</v>
      </c>
      <c r="C621" s="1">
        <v>27.010999999999999</v>
      </c>
      <c r="D621" s="1">
        <v>1.5369999999999999</v>
      </c>
      <c r="E621" s="1">
        <v>277.22899999999998</v>
      </c>
      <c r="G621" s="1">
        <v>34437.83</v>
      </c>
    </row>
    <row r="622" spans="1:7" ht="14.25" customHeight="1" x14ac:dyDescent="0.3">
      <c r="A622" s="1" t="s">
        <v>27</v>
      </c>
      <c r="B622" s="1">
        <v>2015</v>
      </c>
      <c r="C622" s="1">
        <v>27.201000000000001</v>
      </c>
      <c r="D622" s="1">
        <v>1.595</v>
      </c>
      <c r="E622" s="1">
        <v>286.82499999999999</v>
      </c>
      <c r="G622" s="1">
        <v>36108.67</v>
      </c>
    </row>
    <row r="623" spans="1:7" ht="14.25" customHeight="1" x14ac:dyDescent="0.3">
      <c r="A623" s="1" t="s">
        <v>28</v>
      </c>
      <c r="B623" s="1">
        <v>1972</v>
      </c>
      <c r="C623" s="1">
        <v>11.686999999999999</v>
      </c>
      <c r="D623" s="1">
        <v>0.66100000000000003</v>
      </c>
      <c r="E623" s="1">
        <v>33.085000000000001</v>
      </c>
      <c r="G623" s="1">
        <v>440.98</v>
      </c>
    </row>
    <row r="624" spans="1:7" ht="14.25" customHeight="1" x14ac:dyDescent="0.3">
      <c r="A624" s="1" t="s">
        <v>28</v>
      </c>
      <c r="B624" s="1">
        <v>1973</v>
      </c>
      <c r="C624" s="1">
        <v>11.175000000000001</v>
      </c>
      <c r="D624" s="1">
        <v>0.63700000000000001</v>
      </c>
      <c r="E624" s="1">
        <v>35.249000000000002</v>
      </c>
      <c r="G624" s="1">
        <v>473.72</v>
      </c>
    </row>
    <row r="625" spans="1:7" ht="14.25" customHeight="1" x14ac:dyDescent="0.3">
      <c r="A625" s="1" t="s">
        <v>28</v>
      </c>
      <c r="B625" s="1">
        <v>1974</v>
      </c>
      <c r="C625" s="1">
        <v>10.327</v>
      </c>
      <c r="D625" s="1">
        <v>0.60899999999999999</v>
      </c>
      <c r="E625" s="1">
        <v>37.994999999999997</v>
      </c>
      <c r="G625" s="1">
        <v>514.64</v>
      </c>
    </row>
    <row r="626" spans="1:7" ht="14.25" customHeight="1" x14ac:dyDescent="0.3">
      <c r="A626" s="1" t="s">
        <v>28</v>
      </c>
      <c r="B626" s="1">
        <v>1975</v>
      </c>
      <c r="C626" s="1">
        <v>9.8940000000000001</v>
      </c>
      <c r="D626" s="1">
        <v>0.61699999999999999</v>
      </c>
      <c r="E626" s="1">
        <v>41.765999999999998</v>
      </c>
      <c r="G626" s="1">
        <v>570.79</v>
      </c>
    </row>
    <row r="627" spans="1:7" ht="14.25" customHeight="1" x14ac:dyDescent="0.3">
      <c r="A627" s="1" t="s">
        <v>28</v>
      </c>
      <c r="B627" s="1">
        <v>1976</v>
      </c>
      <c r="C627" s="1">
        <v>9.5250000000000004</v>
      </c>
      <c r="D627" s="1">
        <v>0.58799999999999997</v>
      </c>
      <c r="E627" s="1">
        <v>43.654000000000003</v>
      </c>
      <c r="G627" s="1">
        <v>601.29</v>
      </c>
    </row>
    <row r="628" spans="1:7" ht="14.25" customHeight="1" x14ac:dyDescent="0.3">
      <c r="A628" s="1" t="s">
        <v>28</v>
      </c>
      <c r="B628" s="1">
        <v>1977</v>
      </c>
      <c r="C628" s="1">
        <v>9.1829999999999998</v>
      </c>
      <c r="D628" s="1">
        <v>0.57499999999999996</v>
      </c>
      <c r="E628" s="1">
        <v>45.94</v>
      </c>
      <c r="G628" s="1">
        <v>636.54999999999995</v>
      </c>
    </row>
    <row r="629" spans="1:7" ht="14.25" customHeight="1" x14ac:dyDescent="0.3">
      <c r="A629" s="1" t="s">
        <v>28</v>
      </c>
      <c r="B629" s="1">
        <v>1978</v>
      </c>
      <c r="C629" s="1">
        <v>8.9540000000000006</v>
      </c>
      <c r="D629" s="1">
        <v>0.57099999999999995</v>
      </c>
      <c r="E629" s="1">
        <v>49.667000000000002</v>
      </c>
      <c r="G629" s="1">
        <v>692.44</v>
      </c>
    </row>
    <row r="630" spans="1:7" ht="14.25" customHeight="1" x14ac:dyDescent="0.3">
      <c r="A630" s="1" t="s">
        <v>28</v>
      </c>
      <c r="B630" s="1">
        <v>1979</v>
      </c>
      <c r="C630" s="1">
        <v>8.6449999999999996</v>
      </c>
      <c r="D630" s="1">
        <v>0.56599999999999995</v>
      </c>
      <c r="E630" s="1">
        <v>53.933999999999997</v>
      </c>
      <c r="G630" s="1">
        <v>757.14</v>
      </c>
    </row>
    <row r="631" spans="1:7" ht="14.25" customHeight="1" x14ac:dyDescent="0.3">
      <c r="A631" s="1" t="s">
        <v>28</v>
      </c>
      <c r="B631" s="1">
        <v>1980</v>
      </c>
      <c r="C631" s="1">
        <v>8.4120000000000008</v>
      </c>
      <c r="D631" s="1">
        <v>0.55500000000000005</v>
      </c>
      <c r="E631" s="1">
        <v>59.091000000000001</v>
      </c>
      <c r="G631" s="1">
        <v>836.13</v>
      </c>
    </row>
    <row r="632" spans="1:7" ht="14.25" customHeight="1" x14ac:dyDescent="0.3">
      <c r="A632" s="1" t="s">
        <v>28</v>
      </c>
      <c r="B632" s="1">
        <v>1981</v>
      </c>
      <c r="C632" s="1">
        <v>8.3780000000000001</v>
      </c>
      <c r="D632" s="1">
        <v>0.56000000000000005</v>
      </c>
      <c r="E632" s="1">
        <v>64.284000000000006</v>
      </c>
      <c r="G632" s="1">
        <v>915.87</v>
      </c>
    </row>
    <row r="633" spans="1:7" ht="14.25" customHeight="1" x14ac:dyDescent="0.3">
      <c r="A633" s="1" t="s">
        <v>28</v>
      </c>
      <c r="B633" s="1">
        <v>1982</v>
      </c>
      <c r="C633" s="1">
        <v>8.6509999999999998</v>
      </c>
      <c r="D633" s="1">
        <v>0.59799999999999998</v>
      </c>
      <c r="E633" s="1">
        <v>71.662999999999997</v>
      </c>
      <c r="G633" s="1">
        <v>1025.69</v>
      </c>
    </row>
    <row r="634" spans="1:7" ht="14.25" customHeight="1" x14ac:dyDescent="0.3">
      <c r="A634" s="1" t="s">
        <v>28</v>
      </c>
      <c r="B634" s="1">
        <v>1983</v>
      </c>
      <c r="C634" s="1">
        <v>8.5470000000000006</v>
      </c>
      <c r="D634" s="1">
        <v>0.59099999999999997</v>
      </c>
      <c r="E634" s="1">
        <v>74.834000000000003</v>
      </c>
      <c r="G634" s="1">
        <v>1075.1500000000001</v>
      </c>
    </row>
    <row r="635" spans="1:7" ht="14.25" customHeight="1" x14ac:dyDescent="0.3">
      <c r="A635" s="1" t="s">
        <v>28</v>
      </c>
      <c r="B635" s="1">
        <v>1984</v>
      </c>
      <c r="C635" s="1">
        <v>9.2439999999999998</v>
      </c>
      <c r="D635" s="1">
        <v>0.61399999999999999</v>
      </c>
      <c r="E635" s="1">
        <v>82.584999999999994</v>
      </c>
      <c r="G635" s="1">
        <v>1191.22</v>
      </c>
    </row>
    <row r="636" spans="1:7" ht="14.25" customHeight="1" x14ac:dyDescent="0.3">
      <c r="A636" s="1" t="s">
        <v>28</v>
      </c>
      <c r="B636" s="1">
        <v>1985</v>
      </c>
      <c r="C636" s="1">
        <v>9.5950000000000006</v>
      </c>
      <c r="D636" s="1">
        <v>0.63600000000000001</v>
      </c>
      <c r="E636" s="1">
        <v>90.174000000000007</v>
      </c>
      <c r="G636" s="1">
        <v>1306.77</v>
      </c>
    </row>
    <row r="637" spans="1:7" ht="14.25" customHeight="1" x14ac:dyDescent="0.3">
      <c r="A637" s="1" t="s">
        <v>28</v>
      </c>
      <c r="B637" s="1">
        <v>1986</v>
      </c>
      <c r="C637" s="1">
        <v>9.9689999999999994</v>
      </c>
      <c r="D637" s="1">
        <v>0.67</v>
      </c>
      <c r="E637" s="1">
        <v>98.99</v>
      </c>
      <c r="G637" s="1">
        <v>1442.51</v>
      </c>
    </row>
    <row r="638" spans="1:7" ht="14.25" customHeight="1" x14ac:dyDescent="0.3">
      <c r="A638" s="1" t="s">
        <v>28</v>
      </c>
      <c r="B638" s="1">
        <v>1987</v>
      </c>
      <c r="C638" s="1">
        <v>10.398999999999999</v>
      </c>
      <c r="D638" s="1">
        <v>0.71</v>
      </c>
      <c r="E638" s="1">
        <v>108.992</v>
      </c>
      <c r="G638" s="1">
        <v>1598.37</v>
      </c>
    </row>
    <row r="639" spans="1:7" ht="14.25" customHeight="1" x14ac:dyDescent="0.3">
      <c r="A639" s="1" t="s">
        <v>28</v>
      </c>
      <c r="B639" s="1">
        <v>1988</v>
      </c>
      <c r="C639" s="1">
        <v>10.472</v>
      </c>
      <c r="D639" s="1">
        <v>0.70699999999999996</v>
      </c>
      <c r="E639" s="1">
        <v>115.517</v>
      </c>
      <c r="G639" s="1">
        <v>1705.04</v>
      </c>
    </row>
    <row r="640" spans="1:7" ht="14.25" customHeight="1" x14ac:dyDescent="0.3">
      <c r="A640" s="1" t="s">
        <v>28</v>
      </c>
      <c r="B640" s="1">
        <v>1989</v>
      </c>
      <c r="C640" s="1">
        <v>9.9730000000000008</v>
      </c>
      <c r="D640" s="1">
        <v>0.69</v>
      </c>
      <c r="E640" s="1">
        <v>121.613</v>
      </c>
      <c r="G640" s="1">
        <v>1805.82</v>
      </c>
    </row>
    <row r="641" spans="1:7" ht="14.25" customHeight="1" x14ac:dyDescent="0.3">
      <c r="A641" s="1" t="s">
        <v>28</v>
      </c>
      <c r="B641" s="1">
        <v>1990</v>
      </c>
      <c r="C641" s="1">
        <v>10.167999999999999</v>
      </c>
      <c r="D641" s="1">
        <v>0.72</v>
      </c>
      <c r="E641" s="1">
        <v>136.10300000000001</v>
      </c>
      <c r="G641" s="1">
        <v>2034.95</v>
      </c>
    </row>
    <row r="642" spans="1:7" ht="14.25" customHeight="1" x14ac:dyDescent="0.3">
      <c r="A642" s="1" t="s">
        <v>28</v>
      </c>
      <c r="B642" s="1">
        <v>1991</v>
      </c>
      <c r="C642" s="1">
        <v>10.144</v>
      </c>
      <c r="D642" s="1">
        <v>0.73699999999999999</v>
      </c>
      <c r="E642" s="1">
        <v>146.21299999999999</v>
      </c>
      <c r="G642" s="1">
        <v>2203.4</v>
      </c>
    </row>
    <row r="643" spans="1:7" ht="14.25" customHeight="1" x14ac:dyDescent="0.3">
      <c r="A643" s="1" t="s">
        <v>28</v>
      </c>
      <c r="B643" s="1">
        <v>1992</v>
      </c>
      <c r="C643" s="1">
        <v>10.996</v>
      </c>
      <c r="D643" s="1">
        <v>0.82199999999999995</v>
      </c>
      <c r="E643" s="1">
        <v>168.34899999999999</v>
      </c>
      <c r="G643" s="1">
        <v>2556.2399999999998</v>
      </c>
    </row>
    <row r="644" spans="1:7" ht="14.25" customHeight="1" x14ac:dyDescent="0.3">
      <c r="A644" s="1" t="s">
        <v>28</v>
      </c>
      <c r="B644" s="1">
        <v>1993</v>
      </c>
      <c r="C644" s="1">
        <v>11.522</v>
      </c>
      <c r="D644" s="1">
        <v>0.872</v>
      </c>
      <c r="E644" s="1">
        <v>184.053</v>
      </c>
      <c r="G644" s="1">
        <v>2814.24</v>
      </c>
    </row>
    <row r="645" spans="1:7" ht="14.25" customHeight="1" x14ac:dyDescent="0.3">
      <c r="A645" s="1" t="s">
        <v>28</v>
      </c>
      <c r="B645" s="1">
        <v>1994</v>
      </c>
      <c r="C645" s="1">
        <v>11.406000000000001</v>
      </c>
      <c r="D645" s="1">
        <v>0.85</v>
      </c>
      <c r="E645" s="1">
        <v>187.46600000000001</v>
      </c>
      <c r="G645" s="1">
        <v>2883.76</v>
      </c>
    </row>
    <row r="646" spans="1:7" ht="14.25" customHeight="1" x14ac:dyDescent="0.3">
      <c r="A646" s="1" t="s">
        <v>28</v>
      </c>
      <c r="B646" s="1">
        <v>1995</v>
      </c>
      <c r="C646" s="1">
        <v>11.65</v>
      </c>
      <c r="D646" s="1">
        <v>0.85799999999999998</v>
      </c>
      <c r="E646" s="1">
        <v>198.14500000000001</v>
      </c>
      <c r="G646" s="1">
        <v>3063.12</v>
      </c>
    </row>
    <row r="647" spans="1:7" ht="14.25" customHeight="1" x14ac:dyDescent="0.3">
      <c r="A647" s="1" t="s">
        <v>28</v>
      </c>
      <c r="B647" s="1">
        <v>1996</v>
      </c>
      <c r="C647" s="1">
        <v>11.627000000000001</v>
      </c>
      <c r="D647" s="1">
        <v>0.84799999999999998</v>
      </c>
      <c r="E647" s="1">
        <v>205.34200000000001</v>
      </c>
      <c r="G647" s="1">
        <v>3189.06</v>
      </c>
    </row>
    <row r="648" spans="1:7" ht="14.25" customHeight="1" x14ac:dyDescent="0.3">
      <c r="A648" s="1" t="s">
        <v>28</v>
      </c>
      <c r="B648" s="1">
        <v>1997</v>
      </c>
      <c r="C648" s="1">
        <v>11.499000000000001</v>
      </c>
      <c r="D648" s="1">
        <v>0.81699999999999995</v>
      </c>
      <c r="E648" s="1">
        <v>210.01</v>
      </c>
      <c r="G648" s="1">
        <v>3278.39</v>
      </c>
    </row>
    <row r="649" spans="1:7" ht="14.25" customHeight="1" x14ac:dyDescent="0.3">
      <c r="A649" s="1" t="s">
        <v>28</v>
      </c>
      <c r="B649" s="1">
        <v>1998</v>
      </c>
      <c r="C649" s="1">
        <v>11.76</v>
      </c>
      <c r="D649" s="1">
        <v>0.84399999999999997</v>
      </c>
      <c r="E649" s="1">
        <v>230.684</v>
      </c>
      <c r="F649" s="1" t="s">
        <v>9</v>
      </c>
      <c r="G649" s="1">
        <v>3623.4</v>
      </c>
    </row>
    <row r="650" spans="1:7" ht="14.25" customHeight="1" x14ac:dyDescent="0.3">
      <c r="A650" s="1" t="s">
        <v>28</v>
      </c>
      <c r="B650" s="1">
        <v>1999</v>
      </c>
      <c r="C650" s="1">
        <v>12.003</v>
      </c>
      <c r="D650" s="1">
        <v>0.86199999999999999</v>
      </c>
      <c r="E650" s="1">
        <v>249.38300000000001</v>
      </c>
      <c r="G650" s="1">
        <v>3943.27</v>
      </c>
    </row>
    <row r="651" spans="1:7" ht="14.25" customHeight="1" x14ac:dyDescent="0.3">
      <c r="A651" s="1" t="s">
        <v>28</v>
      </c>
      <c r="B651" s="1">
        <v>2000</v>
      </c>
      <c r="C651" s="1">
        <v>12.285</v>
      </c>
      <c r="D651" s="1">
        <v>0.86699999999999999</v>
      </c>
      <c r="E651" s="1">
        <v>273.68700000000001</v>
      </c>
      <c r="G651" s="1">
        <v>4358.6099999999997</v>
      </c>
    </row>
    <row r="652" spans="1:7" ht="14.25" customHeight="1" x14ac:dyDescent="0.3">
      <c r="A652" s="1" t="s">
        <v>28</v>
      </c>
      <c r="B652" s="1">
        <v>2001</v>
      </c>
      <c r="C652" s="1">
        <v>12.231999999999999</v>
      </c>
      <c r="D652" s="1">
        <v>0.91</v>
      </c>
      <c r="E652" s="1">
        <v>299.57499999999999</v>
      </c>
      <c r="G652" s="1">
        <v>4807.03</v>
      </c>
    </row>
    <row r="653" spans="1:7" ht="14.25" customHeight="1" x14ac:dyDescent="0.3">
      <c r="A653" s="1" t="s">
        <v>28</v>
      </c>
      <c r="B653" s="1">
        <v>2002</v>
      </c>
      <c r="C653" s="1">
        <v>12.018000000000001</v>
      </c>
      <c r="D653" s="1">
        <v>0.95599999999999996</v>
      </c>
      <c r="E653" s="1">
        <v>324.92500000000001</v>
      </c>
      <c r="G653" s="1">
        <v>5247.19</v>
      </c>
    </row>
    <row r="654" spans="1:7" ht="14.25" customHeight="1" x14ac:dyDescent="0.3">
      <c r="A654" s="1" t="s">
        <v>28</v>
      </c>
      <c r="B654" s="1">
        <v>2005</v>
      </c>
      <c r="C654" s="1">
        <v>11.138999999999999</v>
      </c>
      <c r="D654" s="1">
        <v>1.0329999999999999</v>
      </c>
      <c r="E654" s="1">
        <v>384.80799999999999</v>
      </c>
      <c r="F654" s="1" t="s">
        <v>9</v>
      </c>
      <c r="G654" s="1">
        <v>6280.02</v>
      </c>
    </row>
    <row r="655" spans="1:7" ht="14.25" customHeight="1" x14ac:dyDescent="0.3">
      <c r="A655" s="1" t="s">
        <v>28</v>
      </c>
      <c r="B655" s="1">
        <v>2006</v>
      </c>
      <c r="C655" s="1">
        <v>10.856999999999999</v>
      </c>
      <c r="D655" s="1">
        <v>0.997</v>
      </c>
      <c r="E655" s="1">
        <v>404.94799999999998</v>
      </c>
      <c r="G655" s="1">
        <v>6619.32</v>
      </c>
    </row>
    <row r="656" spans="1:7" ht="14.25" customHeight="1" x14ac:dyDescent="0.3">
      <c r="A656" s="1" t="s">
        <v>28</v>
      </c>
      <c r="B656" s="1">
        <v>2007</v>
      </c>
      <c r="C656" s="1">
        <v>11.004</v>
      </c>
      <c r="D656" s="1">
        <v>1.016</v>
      </c>
      <c r="E656" s="1">
        <v>441.76</v>
      </c>
      <c r="G656" s="1">
        <v>7236.78</v>
      </c>
    </row>
    <row r="657" spans="1:7" ht="14.25" customHeight="1" x14ac:dyDescent="0.3">
      <c r="A657" s="1" t="s">
        <v>28</v>
      </c>
      <c r="B657" s="1">
        <v>2008</v>
      </c>
      <c r="C657" s="1">
        <v>10.33</v>
      </c>
      <c r="D657" s="1">
        <v>0.98199999999999998</v>
      </c>
      <c r="E657" s="1">
        <v>450.40199999999999</v>
      </c>
      <c r="G657" s="1">
        <v>7407.13</v>
      </c>
    </row>
    <row r="658" spans="1:7" ht="14.25" customHeight="1" x14ac:dyDescent="0.3">
      <c r="A658" s="1" t="s">
        <v>28</v>
      </c>
      <c r="B658" s="1">
        <v>2009</v>
      </c>
      <c r="C658" s="1">
        <v>9.9830000000000005</v>
      </c>
      <c r="D658" s="1">
        <v>1.022</v>
      </c>
      <c r="E658" s="1">
        <v>450.57400000000001</v>
      </c>
      <c r="G658" s="1">
        <v>7448.16</v>
      </c>
    </row>
    <row r="659" spans="1:7" ht="14.25" customHeight="1" x14ac:dyDescent="0.3">
      <c r="A659" s="1" t="s">
        <v>28</v>
      </c>
      <c r="B659" s="1">
        <v>2010</v>
      </c>
      <c r="C659" s="1">
        <v>9.8170000000000002</v>
      </c>
      <c r="D659" s="1">
        <v>1.0209999999999999</v>
      </c>
      <c r="E659" s="1">
        <v>455.31799999999998</v>
      </c>
      <c r="G659" s="1">
        <v>7565.29</v>
      </c>
    </row>
    <row r="660" spans="1:7" ht="14.25" customHeight="1" x14ac:dyDescent="0.3">
      <c r="A660" s="1" t="s">
        <v>28</v>
      </c>
      <c r="B660" s="1">
        <v>2011</v>
      </c>
      <c r="C660" s="1">
        <v>9.5299999999999994</v>
      </c>
      <c r="D660" s="1">
        <v>1.0029999999999999</v>
      </c>
      <c r="E660" s="1">
        <v>461.87900000000002</v>
      </c>
      <c r="G660" s="1">
        <v>7710.18</v>
      </c>
    </row>
    <row r="661" spans="1:7" ht="14.25" customHeight="1" x14ac:dyDescent="0.3">
      <c r="A661" s="1" t="s">
        <v>28</v>
      </c>
      <c r="B661" s="1">
        <v>2012</v>
      </c>
      <c r="C661" s="1">
        <v>8.2769999999999992</v>
      </c>
      <c r="D661" s="1">
        <v>0.90300000000000002</v>
      </c>
      <c r="E661" s="1">
        <v>421.53300000000002</v>
      </c>
      <c r="G661" s="1">
        <v>7062.77</v>
      </c>
    </row>
    <row r="662" spans="1:7" ht="14.25" customHeight="1" x14ac:dyDescent="0.3">
      <c r="A662" s="1" t="s">
        <v>28</v>
      </c>
      <c r="B662" s="1">
        <v>2013</v>
      </c>
      <c r="C662" s="1">
        <v>7.7569999999999997</v>
      </c>
      <c r="D662" s="1">
        <v>0.84499999999999997</v>
      </c>
      <c r="E662" s="1">
        <v>411.40499999999997</v>
      </c>
      <c r="G662" s="1">
        <v>6913.43</v>
      </c>
    </row>
    <row r="663" spans="1:7" ht="14.25" customHeight="1" x14ac:dyDescent="0.3">
      <c r="A663" s="1" t="s">
        <v>28</v>
      </c>
      <c r="B663" s="1">
        <v>2014</v>
      </c>
      <c r="C663" s="1">
        <v>7.6379999999999999</v>
      </c>
      <c r="D663" s="1">
        <v>0.82899999999999996</v>
      </c>
      <c r="E663" s="1">
        <v>406.47</v>
      </c>
      <c r="G663" s="1">
        <v>6855.12</v>
      </c>
    </row>
    <row r="664" spans="1:7" ht="14.25" customHeight="1" x14ac:dyDescent="0.3">
      <c r="A664" s="1" t="s">
        <v>28</v>
      </c>
      <c r="B664" s="1">
        <v>2015</v>
      </c>
      <c r="C664" s="1">
        <v>7.8650000000000002</v>
      </c>
      <c r="D664" s="1">
        <v>0.84099999999999997</v>
      </c>
      <c r="E664" s="1">
        <v>416.59399999999999</v>
      </c>
      <c r="G664" s="1">
        <v>7057.07</v>
      </c>
    </row>
    <row r="665" spans="1:7" ht="14.25" customHeight="1" x14ac:dyDescent="0.3">
      <c r="A665" s="1" t="s">
        <v>28</v>
      </c>
      <c r="B665" s="1">
        <v>2016</v>
      </c>
      <c r="C665" s="1">
        <v>8.0239999999999991</v>
      </c>
      <c r="D665" s="1">
        <v>0.84299999999999997</v>
      </c>
      <c r="E665" s="1">
        <v>432.13600000000002</v>
      </c>
      <c r="F665" s="1" t="s">
        <v>23</v>
      </c>
      <c r="G665" s="1">
        <v>7354.27</v>
      </c>
    </row>
    <row r="666" spans="1:7" ht="14.25" customHeight="1" x14ac:dyDescent="0.3">
      <c r="A666" s="1" t="s">
        <v>29</v>
      </c>
      <c r="B666" s="1">
        <v>1971</v>
      </c>
      <c r="C666" s="1">
        <v>11.429</v>
      </c>
      <c r="D666" s="1">
        <v>0.58299999999999996</v>
      </c>
      <c r="E666" s="1">
        <v>24.597999999999999</v>
      </c>
      <c r="G666" s="1">
        <v>70.180000000000007</v>
      </c>
    </row>
    <row r="667" spans="1:7" ht="14.25" customHeight="1" x14ac:dyDescent="0.3">
      <c r="A667" s="1" t="s">
        <v>29</v>
      </c>
      <c r="B667" s="1">
        <v>1976</v>
      </c>
      <c r="C667" s="1">
        <v>10.638</v>
      </c>
      <c r="D667" s="1">
        <v>0.64500000000000002</v>
      </c>
      <c r="E667" s="1">
        <v>41.718000000000004</v>
      </c>
      <c r="G667" s="1">
        <v>129.76</v>
      </c>
    </row>
    <row r="668" spans="1:7" ht="14.25" customHeight="1" x14ac:dyDescent="0.3">
      <c r="A668" s="1" t="s">
        <v>29</v>
      </c>
      <c r="B668" s="1">
        <v>1980</v>
      </c>
      <c r="C668" s="1">
        <v>11.865</v>
      </c>
      <c r="D668" s="1">
        <v>0.68100000000000005</v>
      </c>
      <c r="E668" s="1">
        <v>57.334000000000003</v>
      </c>
      <c r="G668" s="1">
        <v>178.48</v>
      </c>
    </row>
    <row r="669" spans="1:7" ht="14.25" customHeight="1" x14ac:dyDescent="0.3">
      <c r="A669" s="1" t="s">
        <v>29</v>
      </c>
      <c r="B669" s="1">
        <v>1981</v>
      </c>
      <c r="C669" s="1">
        <v>10.843</v>
      </c>
      <c r="D669" s="1">
        <v>0.61399999999999999</v>
      </c>
      <c r="E669" s="1">
        <v>58.021999999999998</v>
      </c>
      <c r="G669" s="1">
        <v>181.31</v>
      </c>
    </row>
    <row r="670" spans="1:7" ht="14.25" customHeight="1" x14ac:dyDescent="0.3">
      <c r="A670" s="1" t="s">
        <v>29</v>
      </c>
      <c r="B670" s="1">
        <v>1982</v>
      </c>
      <c r="C670" s="1">
        <v>11.429</v>
      </c>
      <c r="D670" s="1">
        <v>0.66300000000000003</v>
      </c>
      <c r="E670" s="1">
        <v>68.156999999999996</v>
      </c>
      <c r="G670" s="1">
        <v>215.11</v>
      </c>
    </row>
    <row r="671" spans="1:7" ht="14.25" customHeight="1" x14ac:dyDescent="0.3">
      <c r="A671" s="1" t="s">
        <v>29</v>
      </c>
      <c r="B671" s="1">
        <v>1983</v>
      </c>
      <c r="C671" s="1">
        <v>11.962</v>
      </c>
      <c r="D671" s="1">
        <v>0.67600000000000005</v>
      </c>
      <c r="E671" s="1">
        <v>74.817999999999998</v>
      </c>
      <c r="G671" s="1">
        <v>239.37</v>
      </c>
    </row>
    <row r="672" spans="1:7" ht="14.25" customHeight="1" x14ac:dyDescent="0.3">
      <c r="A672" s="1" t="s">
        <v>29</v>
      </c>
      <c r="B672" s="1">
        <v>1984</v>
      </c>
      <c r="C672" s="1">
        <v>12.433</v>
      </c>
      <c r="D672" s="1">
        <v>0.66800000000000004</v>
      </c>
      <c r="E672" s="1">
        <v>80.7</v>
      </c>
      <c r="G672" s="1">
        <v>260.43</v>
      </c>
    </row>
    <row r="673" spans="1:7" ht="14.25" customHeight="1" x14ac:dyDescent="0.3">
      <c r="A673" s="1" t="s">
        <v>29</v>
      </c>
      <c r="B673" s="1">
        <v>1985</v>
      </c>
      <c r="C673" s="1">
        <v>13.308</v>
      </c>
      <c r="D673" s="1">
        <v>0.65700000000000003</v>
      </c>
      <c r="E673" s="1">
        <v>81.540000000000006</v>
      </c>
      <c r="G673" s="1">
        <v>264.77</v>
      </c>
    </row>
    <row r="674" spans="1:7" ht="14.25" customHeight="1" x14ac:dyDescent="0.3">
      <c r="A674" s="1" t="s">
        <v>29</v>
      </c>
      <c r="B674" s="1">
        <v>1986</v>
      </c>
      <c r="C674" s="1">
        <v>14.491</v>
      </c>
      <c r="D674" s="1">
        <v>0.73</v>
      </c>
      <c r="E674" s="1">
        <v>95.975999999999999</v>
      </c>
      <c r="G674" s="1">
        <v>311.57</v>
      </c>
    </row>
    <row r="675" spans="1:7" ht="14.25" customHeight="1" x14ac:dyDescent="0.3">
      <c r="A675" s="1" t="s">
        <v>29</v>
      </c>
      <c r="B675" s="1">
        <v>1987</v>
      </c>
      <c r="C675" s="1">
        <v>14.699</v>
      </c>
      <c r="D675" s="1">
        <v>0.81899999999999995</v>
      </c>
      <c r="E675" s="1">
        <v>109.193</v>
      </c>
      <c r="G675" s="1">
        <v>357.54</v>
      </c>
    </row>
    <row r="676" spans="1:7" ht="14.25" customHeight="1" x14ac:dyDescent="0.3">
      <c r="A676" s="1" t="s">
        <v>29</v>
      </c>
      <c r="B676" s="1">
        <v>1988</v>
      </c>
      <c r="C676" s="1">
        <v>14.212999999999999</v>
      </c>
      <c r="D676" s="1">
        <v>0.871</v>
      </c>
      <c r="E676" s="1">
        <v>119.077</v>
      </c>
      <c r="G676" s="1">
        <v>390.98</v>
      </c>
    </row>
    <row r="677" spans="1:7" ht="14.25" customHeight="1" x14ac:dyDescent="0.3">
      <c r="A677" s="1" t="s">
        <v>29</v>
      </c>
      <c r="B677" s="1">
        <v>1989</v>
      </c>
      <c r="C677" s="1">
        <v>14.343999999999999</v>
      </c>
      <c r="D677" s="1">
        <v>0.9</v>
      </c>
      <c r="E677" s="1">
        <v>128.51499999999999</v>
      </c>
      <c r="G677" s="1">
        <v>424</v>
      </c>
    </row>
    <row r="678" spans="1:7" ht="14.25" customHeight="1" x14ac:dyDescent="0.3">
      <c r="A678" s="1" t="s">
        <v>29</v>
      </c>
      <c r="B678" s="1">
        <v>1990</v>
      </c>
      <c r="C678" s="1">
        <v>13.750999999999999</v>
      </c>
      <c r="D678" s="1">
        <v>0.91700000000000004</v>
      </c>
      <c r="E678" s="1">
        <v>133.93299999999999</v>
      </c>
      <c r="G678" s="1">
        <v>445.97</v>
      </c>
    </row>
    <row r="679" spans="1:7" ht="14.25" customHeight="1" x14ac:dyDescent="0.3">
      <c r="A679" s="1" t="s">
        <v>29</v>
      </c>
      <c r="B679" s="1">
        <v>1991</v>
      </c>
      <c r="C679" s="1">
        <v>14.071</v>
      </c>
      <c r="D679" s="1">
        <v>0.999</v>
      </c>
      <c r="E679" s="1">
        <v>145.548</v>
      </c>
      <c r="G679" s="1">
        <v>508.7</v>
      </c>
    </row>
    <row r="680" spans="1:7" ht="14.25" customHeight="1" x14ac:dyDescent="0.3">
      <c r="A680" s="1" t="s">
        <v>29</v>
      </c>
      <c r="B680" s="1">
        <v>1992</v>
      </c>
      <c r="C680" s="1">
        <v>14.218</v>
      </c>
      <c r="D680" s="1">
        <v>1.028</v>
      </c>
      <c r="E680" s="1">
        <v>153.303</v>
      </c>
      <c r="G680" s="1">
        <v>541.41999999999996</v>
      </c>
    </row>
    <row r="681" spans="1:7" ht="14.25" customHeight="1" x14ac:dyDescent="0.3">
      <c r="A681" s="1" t="s">
        <v>29</v>
      </c>
      <c r="B681" s="1">
        <v>1993</v>
      </c>
      <c r="C681" s="1">
        <v>14.853999999999999</v>
      </c>
      <c r="D681" s="1">
        <v>1.0289999999999999</v>
      </c>
      <c r="E681" s="1">
        <v>164.19900000000001</v>
      </c>
      <c r="G681" s="1">
        <v>586.54999999999995</v>
      </c>
    </row>
    <row r="682" spans="1:7" ht="14.25" customHeight="1" x14ac:dyDescent="0.3">
      <c r="A682" s="1" t="s">
        <v>29</v>
      </c>
      <c r="B682" s="1">
        <v>1994</v>
      </c>
      <c r="C682" s="1">
        <v>15.805999999999999</v>
      </c>
      <c r="D682" s="1">
        <v>1.0960000000000001</v>
      </c>
      <c r="E682" s="1">
        <v>187.37700000000001</v>
      </c>
      <c r="G682" s="1">
        <v>678.3</v>
      </c>
    </row>
    <row r="683" spans="1:7" ht="14.25" customHeight="1" x14ac:dyDescent="0.3">
      <c r="A683" s="1" t="s">
        <v>29</v>
      </c>
      <c r="B683" s="1">
        <v>1995</v>
      </c>
      <c r="C683" s="1">
        <v>14.775</v>
      </c>
      <c r="D683" s="1">
        <v>1.0269999999999999</v>
      </c>
      <c r="E683" s="1">
        <v>183.84</v>
      </c>
      <c r="G683" s="1">
        <v>675.32</v>
      </c>
    </row>
    <row r="684" spans="1:7" ht="14.25" customHeight="1" x14ac:dyDescent="0.3">
      <c r="A684" s="1" t="s">
        <v>29</v>
      </c>
      <c r="B684" s="1">
        <v>1996</v>
      </c>
      <c r="C684" s="1">
        <v>14.541</v>
      </c>
      <c r="D684" s="1">
        <v>1.002</v>
      </c>
      <c r="E684" s="1">
        <v>185.02199999999999</v>
      </c>
      <c r="G684" s="1">
        <v>690.5</v>
      </c>
    </row>
    <row r="685" spans="1:7" ht="14.25" customHeight="1" x14ac:dyDescent="0.3">
      <c r="A685" s="1" t="s">
        <v>29</v>
      </c>
      <c r="B685" s="1">
        <v>1997</v>
      </c>
      <c r="C685" s="1">
        <v>14.355</v>
      </c>
      <c r="D685" s="1">
        <v>1.0189999999999999</v>
      </c>
      <c r="E685" s="1">
        <v>194.96199999999999</v>
      </c>
      <c r="G685" s="1">
        <v>737.21</v>
      </c>
    </row>
    <row r="686" spans="1:7" ht="14.25" customHeight="1" x14ac:dyDescent="0.3">
      <c r="A686" s="1" t="s">
        <v>29</v>
      </c>
      <c r="B686" s="1">
        <v>2004</v>
      </c>
      <c r="C686" s="1">
        <v>10.766999999999999</v>
      </c>
      <c r="D686" s="1">
        <v>0.85099999999999998</v>
      </c>
      <c r="E686" s="1">
        <v>213.40199999999999</v>
      </c>
      <c r="G686" s="1">
        <v>872.28</v>
      </c>
    </row>
    <row r="687" spans="1:7" ht="14.25" customHeight="1" x14ac:dyDescent="0.3">
      <c r="A687" s="1" t="s">
        <v>29</v>
      </c>
      <c r="B687" s="1">
        <v>2005</v>
      </c>
      <c r="C687" s="1">
        <v>10.696999999999999</v>
      </c>
      <c r="D687" s="1">
        <v>0.88500000000000001</v>
      </c>
      <c r="E687" s="1">
        <v>227.251</v>
      </c>
      <c r="G687" s="1">
        <v>939.43</v>
      </c>
    </row>
    <row r="688" spans="1:7" ht="14.25" customHeight="1" x14ac:dyDescent="0.3">
      <c r="A688" s="1" t="s">
        <v>29</v>
      </c>
      <c r="B688" s="1">
        <v>2006</v>
      </c>
      <c r="C688" s="1">
        <v>11.308</v>
      </c>
      <c r="D688" s="1">
        <v>0.97599999999999998</v>
      </c>
      <c r="E688" s="1">
        <v>271.07299999999998</v>
      </c>
      <c r="G688" s="1">
        <v>1134.33</v>
      </c>
    </row>
    <row r="689" spans="1:7" ht="14.25" customHeight="1" x14ac:dyDescent="0.3">
      <c r="A689" s="1" t="s">
        <v>29</v>
      </c>
      <c r="B689" s="1">
        <v>2007</v>
      </c>
      <c r="C689" s="1">
        <v>10.394</v>
      </c>
      <c r="D689" s="1">
        <v>0.86499999999999999</v>
      </c>
      <c r="E689" s="1">
        <v>254.18799999999999</v>
      </c>
      <c r="G689" s="1">
        <v>1073.6400000000001</v>
      </c>
    </row>
    <row r="690" spans="1:7" ht="14.25" customHeight="1" x14ac:dyDescent="0.3">
      <c r="A690" s="1" t="s">
        <v>30</v>
      </c>
      <c r="B690" s="1">
        <v>1970</v>
      </c>
      <c r="C690" s="1">
        <v>8.5640000000000001</v>
      </c>
      <c r="D690" s="1">
        <v>0.34200000000000003</v>
      </c>
      <c r="E690" s="1">
        <v>11.513999999999999</v>
      </c>
      <c r="G690" s="1">
        <v>44.63</v>
      </c>
    </row>
    <row r="691" spans="1:7" ht="14.25" customHeight="1" x14ac:dyDescent="0.3">
      <c r="A691" s="1" t="s">
        <v>30</v>
      </c>
      <c r="B691" s="1">
        <v>1971</v>
      </c>
      <c r="C691" s="1">
        <v>7.9329999999999998</v>
      </c>
      <c r="D691" s="1">
        <v>0.33800000000000002</v>
      </c>
      <c r="E691" s="1">
        <v>12.555999999999999</v>
      </c>
      <c r="G691" s="1">
        <v>49.01</v>
      </c>
    </row>
    <row r="692" spans="1:7" ht="14.25" customHeight="1" x14ac:dyDescent="0.3">
      <c r="A692" s="1" t="s">
        <v>30</v>
      </c>
      <c r="B692" s="1">
        <v>1972</v>
      </c>
      <c r="C692" s="1">
        <v>7.1660000000000004</v>
      </c>
      <c r="D692" s="1">
        <v>0.33200000000000002</v>
      </c>
      <c r="E692" s="1">
        <v>13.452999999999999</v>
      </c>
      <c r="G692" s="1">
        <v>52.91</v>
      </c>
    </row>
    <row r="693" spans="1:7" ht="14.25" customHeight="1" x14ac:dyDescent="0.3">
      <c r="A693" s="1" t="s">
        <v>30</v>
      </c>
      <c r="B693" s="1">
        <v>1973</v>
      </c>
      <c r="C693" s="1">
        <v>7.0570000000000004</v>
      </c>
      <c r="D693" s="1">
        <v>0.33800000000000002</v>
      </c>
      <c r="E693" s="1">
        <v>14.973000000000001</v>
      </c>
      <c r="G693" s="1">
        <v>59.3</v>
      </c>
    </row>
    <row r="694" spans="1:7" ht="14.25" customHeight="1" x14ac:dyDescent="0.3">
      <c r="A694" s="1" t="s">
        <v>30</v>
      </c>
      <c r="B694" s="1">
        <v>1974</v>
      </c>
      <c r="C694" s="1">
        <v>7.2359999999999998</v>
      </c>
      <c r="D694" s="1">
        <v>0.34599999999999997</v>
      </c>
      <c r="E694" s="1">
        <v>17.280999999999999</v>
      </c>
      <c r="G694" s="1">
        <v>68.87</v>
      </c>
    </row>
    <row r="695" spans="1:7" ht="14.25" customHeight="1" x14ac:dyDescent="0.3">
      <c r="A695" s="1" t="s">
        <v>30</v>
      </c>
      <c r="B695" s="1">
        <v>1975</v>
      </c>
      <c r="C695" s="1">
        <v>7.1029999999999998</v>
      </c>
      <c r="D695" s="1">
        <v>0.36899999999999999</v>
      </c>
      <c r="E695" s="1">
        <v>20.986000000000001</v>
      </c>
      <c r="G695" s="1">
        <v>84.1</v>
      </c>
    </row>
    <row r="696" spans="1:7" ht="14.25" customHeight="1" x14ac:dyDescent="0.3">
      <c r="A696" s="1" t="s">
        <v>30</v>
      </c>
      <c r="B696" s="1">
        <v>1976</v>
      </c>
      <c r="C696" s="1">
        <v>6.8760000000000003</v>
      </c>
      <c r="D696" s="1">
        <v>0.36599999999999999</v>
      </c>
      <c r="E696" s="1">
        <v>23.14</v>
      </c>
      <c r="G696" s="1">
        <v>93.17</v>
      </c>
    </row>
    <row r="697" spans="1:7" ht="14.25" customHeight="1" x14ac:dyDescent="0.3">
      <c r="A697" s="1" t="s">
        <v>30</v>
      </c>
      <c r="B697" s="1">
        <v>1977</v>
      </c>
      <c r="C697" s="1">
        <v>6.3550000000000004</v>
      </c>
      <c r="D697" s="1">
        <v>0.35299999999999998</v>
      </c>
      <c r="E697" s="1">
        <v>24.545000000000002</v>
      </c>
      <c r="G697" s="1">
        <v>99.24</v>
      </c>
    </row>
    <row r="698" spans="1:7" ht="14.25" customHeight="1" x14ac:dyDescent="0.3">
      <c r="A698" s="1" t="s">
        <v>30</v>
      </c>
      <c r="B698" s="1">
        <v>1978</v>
      </c>
      <c r="C698" s="1">
        <v>5.5449999999999999</v>
      </c>
      <c r="D698" s="1">
        <v>0.33800000000000002</v>
      </c>
      <c r="E698" s="1">
        <v>26.048999999999999</v>
      </c>
      <c r="G698" s="1">
        <v>105.72</v>
      </c>
    </row>
    <row r="699" spans="1:7" ht="14.25" customHeight="1" x14ac:dyDescent="0.3">
      <c r="A699" s="1" t="s">
        <v>30</v>
      </c>
      <c r="B699" s="1">
        <v>1979</v>
      </c>
      <c r="C699" s="1">
        <v>5.7869999999999999</v>
      </c>
      <c r="D699" s="1">
        <v>0.32200000000000001</v>
      </c>
      <c r="E699" s="1">
        <v>27.975000000000001</v>
      </c>
      <c r="G699" s="1">
        <v>113.93</v>
      </c>
    </row>
    <row r="700" spans="1:7" ht="14.25" customHeight="1" x14ac:dyDescent="0.3">
      <c r="A700" s="1" t="s">
        <v>30</v>
      </c>
      <c r="B700" s="1">
        <v>1980</v>
      </c>
      <c r="C700" s="1">
        <v>11.023</v>
      </c>
      <c r="D700" s="1">
        <v>0.59599999999999997</v>
      </c>
      <c r="E700" s="1">
        <v>58.829000000000001</v>
      </c>
      <c r="G700" s="1">
        <v>240.35</v>
      </c>
    </row>
    <row r="701" spans="1:7" ht="14.25" customHeight="1" x14ac:dyDescent="0.3">
      <c r="A701" s="1" t="s">
        <v>30</v>
      </c>
      <c r="B701" s="1">
        <v>1981</v>
      </c>
      <c r="C701" s="1">
        <v>10.847</v>
      </c>
      <c r="D701" s="1">
        <v>0.59</v>
      </c>
      <c r="E701" s="1">
        <v>64.445999999999998</v>
      </c>
      <c r="G701" s="1">
        <v>264.20999999999998</v>
      </c>
    </row>
    <row r="702" spans="1:7" ht="14.25" customHeight="1" x14ac:dyDescent="0.3">
      <c r="A702" s="1" t="s">
        <v>30</v>
      </c>
      <c r="B702" s="1">
        <v>1982</v>
      </c>
      <c r="C702" s="1">
        <v>10.88</v>
      </c>
      <c r="D702" s="1">
        <v>0.61399999999999999</v>
      </c>
      <c r="E702" s="1">
        <v>71.075999999999993</v>
      </c>
      <c r="G702" s="1">
        <v>292.45999999999998</v>
      </c>
    </row>
    <row r="703" spans="1:7" ht="14.25" customHeight="1" x14ac:dyDescent="0.3">
      <c r="A703" s="1" t="s">
        <v>30</v>
      </c>
      <c r="B703" s="1">
        <v>1983</v>
      </c>
      <c r="C703" s="1">
        <v>10.673</v>
      </c>
      <c r="D703" s="1">
        <v>0.621</v>
      </c>
      <c r="E703" s="1">
        <v>77.53</v>
      </c>
      <c r="G703" s="1">
        <v>320.08</v>
      </c>
    </row>
    <row r="704" spans="1:7" ht="14.25" customHeight="1" x14ac:dyDescent="0.3">
      <c r="A704" s="1" t="s">
        <v>30</v>
      </c>
      <c r="B704" s="1">
        <v>1984</v>
      </c>
      <c r="C704" s="1">
        <v>10.941000000000001</v>
      </c>
      <c r="D704" s="1">
        <v>0.59899999999999998</v>
      </c>
      <c r="E704" s="1">
        <v>81.903000000000006</v>
      </c>
      <c r="G704" s="1">
        <v>339.09</v>
      </c>
    </row>
    <row r="705" spans="1:7" ht="14.25" customHeight="1" x14ac:dyDescent="0.3">
      <c r="A705" s="1" t="s">
        <v>30</v>
      </c>
      <c r="B705" s="1">
        <v>1985</v>
      </c>
      <c r="C705" s="1">
        <v>10.661</v>
      </c>
      <c r="D705" s="1">
        <v>0.58399999999999996</v>
      </c>
      <c r="E705" s="1">
        <v>86.65</v>
      </c>
      <c r="G705" s="1">
        <v>359.82</v>
      </c>
    </row>
    <row r="706" spans="1:7" ht="14.25" customHeight="1" x14ac:dyDescent="0.3">
      <c r="A706" s="1" t="s">
        <v>30</v>
      </c>
      <c r="B706" s="1">
        <v>1986</v>
      </c>
      <c r="C706" s="1">
        <v>10.51</v>
      </c>
      <c r="D706" s="1">
        <v>0.622</v>
      </c>
      <c r="E706" s="1">
        <v>97.606999999999999</v>
      </c>
      <c r="G706" s="1">
        <v>406.76</v>
      </c>
    </row>
    <row r="707" spans="1:7" ht="14.25" customHeight="1" x14ac:dyDescent="0.3">
      <c r="A707" s="1" t="s">
        <v>30</v>
      </c>
      <c r="B707" s="1">
        <v>1987</v>
      </c>
      <c r="C707" s="1">
        <v>10.321999999999999</v>
      </c>
      <c r="D707" s="1">
        <v>0.63500000000000001</v>
      </c>
      <c r="E707" s="1">
        <v>103.54900000000001</v>
      </c>
      <c r="G707" s="1">
        <v>433.55</v>
      </c>
    </row>
    <row r="708" spans="1:7" ht="14.25" customHeight="1" x14ac:dyDescent="0.3">
      <c r="A708" s="1" t="s">
        <v>30</v>
      </c>
      <c r="B708" s="1">
        <v>1988</v>
      </c>
      <c r="C708" s="1">
        <v>7.7119999999999997</v>
      </c>
      <c r="D708" s="1">
        <v>0.48499999999999999</v>
      </c>
      <c r="E708" s="1">
        <v>81.209999999999994</v>
      </c>
      <c r="G708" s="1">
        <v>341.85</v>
      </c>
    </row>
    <row r="709" spans="1:7" ht="14.25" customHeight="1" x14ac:dyDescent="0.3">
      <c r="A709" s="1" t="s">
        <v>30</v>
      </c>
      <c r="B709" s="1">
        <v>1989</v>
      </c>
      <c r="C709" s="1">
        <v>8.141</v>
      </c>
      <c r="D709" s="1">
        <v>0.498</v>
      </c>
      <c r="E709" s="1">
        <v>87.135000000000005</v>
      </c>
      <c r="G709" s="1">
        <v>368.31</v>
      </c>
    </row>
    <row r="710" spans="1:7" ht="14.25" customHeight="1" x14ac:dyDescent="0.3">
      <c r="A710" s="1" t="s">
        <v>30</v>
      </c>
      <c r="B710" s="1">
        <v>1990</v>
      </c>
      <c r="C710" s="1">
        <v>7.6589999999999998</v>
      </c>
      <c r="D710" s="1">
        <v>0.54200000000000004</v>
      </c>
      <c r="E710" s="1">
        <v>99.867000000000004</v>
      </c>
      <c r="G710" s="1">
        <v>423.58</v>
      </c>
    </row>
    <row r="711" spans="1:7" ht="14.25" customHeight="1" x14ac:dyDescent="0.3">
      <c r="A711" s="1" t="s">
        <v>30</v>
      </c>
      <c r="B711" s="1">
        <v>1991</v>
      </c>
      <c r="C711" s="1">
        <v>7.7990000000000004</v>
      </c>
      <c r="D711" s="1">
        <v>0.57299999999999995</v>
      </c>
      <c r="E711" s="1">
        <v>112.003</v>
      </c>
      <c r="G711" s="1">
        <v>477.33</v>
      </c>
    </row>
    <row r="712" spans="1:7" ht="14.25" customHeight="1" x14ac:dyDescent="0.3">
      <c r="A712" s="1" t="s">
        <v>30</v>
      </c>
      <c r="B712" s="1">
        <v>1992</v>
      </c>
      <c r="C712" s="1">
        <v>7.9029999999999996</v>
      </c>
      <c r="D712" s="1">
        <v>0.59299999999999997</v>
      </c>
      <c r="E712" s="1">
        <v>121.995</v>
      </c>
      <c r="G712" s="1">
        <v>522.91999999999996</v>
      </c>
    </row>
    <row r="713" spans="1:7" ht="14.25" customHeight="1" x14ac:dyDescent="0.3">
      <c r="A713" s="1" t="s">
        <v>30</v>
      </c>
      <c r="B713" s="1">
        <v>1993</v>
      </c>
      <c r="C713" s="1">
        <v>10.101000000000001</v>
      </c>
      <c r="D713" s="1">
        <v>0.745</v>
      </c>
      <c r="E713" s="1">
        <v>160.58099999999999</v>
      </c>
      <c r="F713" s="1" t="s">
        <v>9</v>
      </c>
      <c r="G713" s="1">
        <v>692.42</v>
      </c>
    </row>
    <row r="714" spans="1:7" ht="14.25" customHeight="1" x14ac:dyDescent="0.3">
      <c r="A714" s="1" t="s">
        <v>30</v>
      </c>
      <c r="B714" s="1">
        <v>1994</v>
      </c>
      <c r="C714" s="1">
        <v>9.282</v>
      </c>
      <c r="D714" s="1">
        <v>0.67700000000000005</v>
      </c>
      <c r="E714" s="1">
        <v>155.56200000000001</v>
      </c>
      <c r="G714" s="1">
        <v>674.61</v>
      </c>
    </row>
    <row r="715" spans="1:7" ht="14.25" customHeight="1" x14ac:dyDescent="0.3">
      <c r="A715" s="1" t="s">
        <v>30</v>
      </c>
      <c r="B715" s="1">
        <v>1995</v>
      </c>
      <c r="C715" s="1">
        <v>9.5139999999999993</v>
      </c>
      <c r="D715" s="1">
        <v>0.69199999999999995</v>
      </c>
      <c r="E715" s="1">
        <v>168.18100000000001</v>
      </c>
      <c r="G715" s="1">
        <v>733.13</v>
      </c>
    </row>
    <row r="716" spans="1:7" ht="14.25" customHeight="1" x14ac:dyDescent="0.3">
      <c r="A716" s="1" t="s">
        <v>30</v>
      </c>
      <c r="B716" s="1">
        <v>1996</v>
      </c>
      <c r="C716" s="1">
        <v>9.6530000000000005</v>
      </c>
      <c r="D716" s="1">
        <v>0.69399999999999995</v>
      </c>
      <c r="E716" s="1">
        <v>185.93100000000001</v>
      </c>
      <c r="G716" s="1">
        <v>814.63</v>
      </c>
    </row>
    <row r="717" spans="1:7" ht="14.25" customHeight="1" x14ac:dyDescent="0.3">
      <c r="A717" s="1" t="s">
        <v>30</v>
      </c>
      <c r="B717" s="1">
        <v>1997</v>
      </c>
      <c r="C717" s="1">
        <v>9.6329999999999991</v>
      </c>
      <c r="D717" s="1">
        <v>0.746</v>
      </c>
      <c r="E717" s="1">
        <v>213.214</v>
      </c>
      <c r="F717" s="1" t="s">
        <v>9</v>
      </c>
      <c r="G717" s="1">
        <v>939.24</v>
      </c>
    </row>
    <row r="718" spans="1:7" ht="14.25" customHeight="1" x14ac:dyDescent="0.3">
      <c r="A718" s="1" t="s">
        <v>30</v>
      </c>
      <c r="B718" s="1">
        <v>1998</v>
      </c>
      <c r="C718" s="1">
        <v>9.5920000000000005</v>
      </c>
      <c r="D718" s="1">
        <v>0.80800000000000005</v>
      </c>
      <c r="E718" s="1">
        <v>227.62</v>
      </c>
      <c r="G718" s="1">
        <v>1008.69</v>
      </c>
    </row>
    <row r="719" spans="1:7" ht="14.25" customHeight="1" x14ac:dyDescent="0.3">
      <c r="A719" s="1" t="s">
        <v>30</v>
      </c>
      <c r="B719" s="1">
        <v>1999</v>
      </c>
      <c r="C719" s="1">
        <v>9.6010000000000009</v>
      </c>
      <c r="D719" s="1">
        <v>0.81</v>
      </c>
      <c r="E719" s="1">
        <v>247.47</v>
      </c>
      <c r="G719" s="1">
        <v>1104.19</v>
      </c>
    </row>
    <row r="720" spans="1:7" ht="14.25" customHeight="1" x14ac:dyDescent="0.3">
      <c r="A720" s="1" t="s">
        <v>30</v>
      </c>
      <c r="B720" s="1">
        <v>2000</v>
      </c>
      <c r="C720" s="1">
        <v>10.212</v>
      </c>
      <c r="D720" s="1">
        <v>0.78700000000000003</v>
      </c>
      <c r="E720" s="1">
        <v>290.71899999999999</v>
      </c>
      <c r="G720" s="1">
        <v>1305.6099999999999</v>
      </c>
    </row>
    <row r="721" spans="1:7" ht="14.25" customHeight="1" x14ac:dyDescent="0.3">
      <c r="A721" s="1" t="s">
        <v>30</v>
      </c>
      <c r="B721" s="1">
        <v>2001</v>
      </c>
      <c r="C721" s="1">
        <v>9.9930000000000003</v>
      </c>
      <c r="D721" s="1">
        <v>0.80100000000000005</v>
      </c>
      <c r="E721" s="1">
        <v>303.553</v>
      </c>
      <c r="F721" s="1" t="s">
        <v>9</v>
      </c>
      <c r="G721" s="1">
        <v>1370.16</v>
      </c>
    </row>
    <row r="722" spans="1:7" ht="14.25" customHeight="1" x14ac:dyDescent="0.3">
      <c r="A722" s="1" t="s">
        <v>30</v>
      </c>
      <c r="B722" s="1">
        <v>2002</v>
      </c>
      <c r="C722" s="1">
        <v>10.057</v>
      </c>
      <c r="D722" s="1">
        <v>0.90600000000000003</v>
      </c>
      <c r="E722" s="1">
        <v>343.78800000000001</v>
      </c>
      <c r="G722" s="1">
        <v>1560.16</v>
      </c>
    </row>
    <row r="723" spans="1:7" ht="14.25" customHeight="1" x14ac:dyDescent="0.3">
      <c r="A723" s="1" t="s">
        <v>30</v>
      </c>
      <c r="B723" s="1">
        <v>2003</v>
      </c>
      <c r="C723" s="1">
        <v>9.8770000000000007</v>
      </c>
      <c r="D723" s="1">
        <v>0.91100000000000003</v>
      </c>
      <c r="E723" s="1">
        <v>350.85599999999999</v>
      </c>
      <c r="G723" s="1">
        <v>1601.61</v>
      </c>
    </row>
    <row r="724" spans="1:7" ht="14.25" customHeight="1" x14ac:dyDescent="0.3">
      <c r="A724" s="1" t="s">
        <v>30</v>
      </c>
      <c r="B724" s="1">
        <v>2004</v>
      </c>
      <c r="C724" s="1">
        <v>10.061999999999999</v>
      </c>
      <c r="D724" s="1">
        <v>0.88800000000000001</v>
      </c>
      <c r="E724" s="1">
        <v>377.59399999999999</v>
      </c>
      <c r="G724" s="1">
        <v>1733.88</v>
      </c>
    </row>
    <row r="725" spans="1:7" ht="14.25" customHeight="1" x14ac:dyDescent="0.3">
      <c r="A725" s="1" t="s">
        <v>30</v>
      </c>
      <c r="B725" s="1">
        <v>2005</v>
      </c>
      <c r="C725" s="1">
        <v>9.6620000000000008</v>
      </c>
      <c r="D725" s="1">
        <v>0.80500000000000005</v>
      </c>
      <c r="E725" s="1">
        <v>384.64100000000002</v>
      </c>
      <c r="G725" s="1">
        <v>1778.31</v>
      </c>
    </row>
    <row r="726" spans="1:7" ht="14.25" customHeight="1" x14ac:dyDescent="0.3">
      <c r="A726" s="1" t="s">
        <v>30</v>
      </c>
      <c r="B726" s="1">
        <v>2006</v>
      </c>
      <c r="C726" s="1">
        <v>9.2319999999999993</v>
      </c>
      <c r="D726" s="1">
        <v>0.73099999999999998</v>
      </c>
      <c r="E726" s="1">
        <v>395.45400000000001</v>
      </c>
      <c r="G726" s="1">
        <v>1843.08</v>
      </c>
    </row>
    <row r="727" spans="1:7" ht="14.25" customHeight="1" x14ac:dyDescent="0.3">
      <c r="A727" s="1" t="s">
        <v>30</v>
      </c>
      <c r="B727" s="1">
        <v>2007</v>
      </c>
      <c r="C727" s="1">
        <v>8.5790000000000006</v>
      </c>
      <c r="D727" s="1">
        <v>0.69099999999999995</v>
      </c>
      <c r="E727" s="1">
        <v>385.79599999999999</v>
      </c>
      <c r="G727" s="1">
        <v>1816.77</v>
      </c>
    </row>
    <row r="728" spans="1:7" ht="14.25" customHeight="1" x14ac:dyDescent="0.3">
      <c r="A728" s="1" t="s">
        <v>30</v>
      </c>
      <c r="B728" s="1">
        <v>2008</v>
      </c>
      <c r="C728" s="1">
        <v>7.95</v>
      </c>
      <c r="D728" s="1">
        <v>0.63300000000000001</v>
      </c>
      <c r="E728" s="1">
        <v>390.57400000000001</v>
      </c>
      <c r="G728" s="1">
        <v>1862.34</v>
      </c>
    </row>
    <row r="729" spans="1:7" ht="14.25" customHeight="1" x14ac:dyDescent="0.3">
      <c r="A729" s="1" t="s">
        <v>30</v>
      </c>
      <c r="B729" s="1">
        <v>2009</v>
      </c>
      <c r="C729" s="1">
        <v>7.6059999999999999</v>
      </c>
      <c r="D729" s="1">
        <v>0.69</v>
      </c>
      <c r="E729" s="1">
        <v>382.60700000000003</v>
      </c>
      <c r="G729" s="1">
        <v>1847.5</v>
      </c>
    </row>
    <row r="730" spans="1:7" ht="14.25" customHeight="1" x14ac:dyDescent="0.3">
      <c r="A730" s="1" t="s">
        <v>30</v>
      </c>
      <c r="B730" s="1">
        <v>2010</v>
      </c>
      <c r="C730" s="1">
        <v>7.6529999999999996</v>
      </c>
      <c r="D730" s="1">
        <v>0.68200000000000005</v>
      </c>
      <c r="E730" s="1">
        <v>395.45600000000002</v>
      </c>
      <c r="G730" s="1">
        <v>1933.48</v>
      </c>
    </row>
    <row r="731" spans="1:7" ht="14.25" customHeight="1" x14ac:dyDescent="0.3">
      <c r="A731" s="1" t="s">
        <v>30</v>
      </c>
      <c r="B731" s="1">
        <v>2011</v>
      </c>
      <c r="C731" s="1">
        <v>7.9980000000000002</v>
      </c>
      <c r="D731" s="1">
        <v>0.70299999999999996</v>
      </c>
      <c r="E731" s="1">
        <v>436.36500000000001</v>
      </c>
      <c r="G731" s="1">
        <v>2161.35</v>
      </c>
    </row>
    <row r="732" spans="1:7" ht="14.25" customHeight="1" x14ac:dyDescent="0.3">
      <c r="A732" s="1" t="s">
        <v>30</v>
      </c>
      <c r="B732" s="1">
        <v>2012</v>
      </c>
      <c r="C732" s="1">
        <v>7.7329999999999997</v>
      </c>
      <c r="D732" s="1">
        <v>0.67900000000000005</v>
      </c>
      <c r="E732" s="1">
        <v>443.62900000000002</v>
      </c>
      <c r="G732" s="1">
        <v>2226.38</v>
      </c>
    </row>
    <row r="733" spans="1:7" ht="14.25" customHeight="1" x14ac:dyDescent="0.3">
      <c r="A733" s="1" t="s">
        <v>30</v>
      </c>
      <c r="B733" s="1">
        <v>2013</v>
      </c>
      <c r="C733" s="1">
        <v>7.5890000000000004</v>
      </c>
      <c r="D733" s="1">
        <v>0.67800000000000005</v>
      </c>
      <c r="E733" s="1">
        <v>453.76</v>
      </c>
      <c r="G733" s="1">
        <v>2304.9299999999998</v>
      </c>
    </row>
    <row r="734" spans="1:7" ht="14.25" customHeight="1" x14ac:dyDescent="0.3">
      <c r="A734" s="1" t="s">
        <v>30</v>
      </c>
      <c r="B734" s="1">
        <v>2014</v>
      </c>
      <c r="C734" s="1">
        <v>7.49</v>
      </c>
      <c r="D734" s="1">
        <v>0.7</v>
      </c>
      <c r="E734" s="1">
        <v>459.59699999999998</v>
      </c>
      <c r="G734" s="1">
        <v>2361.06</v>
      </c>
    </row>
    <row r="735" spans="1:7" ht="14.25" customHeight="1" x14ac:dyDescent="0.3">
      <c r="A735" s="1" t="s">
        <v>30</v>
      </c>
      <c r="B735" s="1">
        <v>2015</v>
      </c>
      <c r="C735" s="1">
        <v>7.6550000000000002</v>
      </c>
      <c r="D735" s="1">
        <v>0.76400000000000001</v>
      </c>
      <c r="E735" s="1">
        <v>473.84399999999999</v>
      </c>
      <c r="G735" s="1">
        <v>2458.59</v>
      </c>
    </row>
    <row r="736" spans="1:7" ht="14.25" customHeight="1" x14ac:dyDescent="0.3">
      <c r="A736" s="1" t="s">
        <v>30</v>
      </c>
      <c r="B736" s="1">
        <v>2016</v>
      </c>
      <c r="C736" s="1">
        <v>7.5389999999999997</v>
      </c>
      <c r="D736" s="1">
        <v>0.78900000000000003</v>
      </c>
      <c r="E736" s="1">
        <v>501.15</v>
      </c>
      <c r="F736" s="1" t="s">
        <v>23</v>
      </c>
      <c r="G736" s="1">
        <v>2622.48</v>
      </c>
    </row>
    <row r="737" spans="1:7" ht="14.25" customHeight="1" x14ac:dyDescent="0.3">
      <c r="A737" s="1" t="s">
        <v>31</v>
      </c>
      <c r="B737" s="1">
        <v>2002</v>
      </c>
      <c r="C737" s="1">
        <v>29.509</v>
      </c>
      <c r="D737" s="1">
        <v>1.794</v>
      </c>
      <c r="E737" s="1">
        <v>211.34100000000001</v>
      </c>
      <c r="G737" s="1">
        <v>8079.64</v>
      </c>
    </row>
    <row r="738" spans="1:7" ht="14.25" customHeight="1" x14ac:dyDescent="0.3">
      <c r="A738" s="1" t="s">
        <v>31</v>
      </c>
      <c r="B738" s="1">
        <v>2003</v>
      </c>
      <c r="C738" s="1">
        <v>31.574000000000002</v>
      </c>
      <c r="D738" s="1">
        <v>1.883</v>
      </c>
      <c r="E738" s="1">
        <v>230.732</v>
      </c>
      <c r="G738" s="1">
        <v>8815.02</v>
      </c>
    </row>
    <row r="739" spans="1:7" ht="14.25" customHeight="1" x14ac:dyDescent="0.3">
      <c r="A739" s="1" t="s">
        <v>31</v>
      </c>
      <c r="B739" s="1">
        <v>2004</v>
      </c>
      <c r="C739" s="1">
        <v>31</v>
      </c>
      <c r="D739" s="1">
        <v>1.819</v>
      </c>
      <c r="E739" s="1">
        <v>242.886</v>
      </c>
      <c r="G739" s="1">
        <v>9273.93</v>
      </c>
    </row>
    <row r="740" spans="1:7" ht="14.25" customHeight="1" x14ac:dyDescent="0.3">
      <c r="A740" s="1" t="s">
        <v>31</v>
      </c>
      <c r="B740" s="1">
        <v>2005</v>
      </c>
      <c r="C740" s="1">
        <v>29.762</v>
      </c>
      <c r="D740" s="1">
        <v>1.728</v>
      </c>
      <c r="E740" s="1">
        <v>240.17099999999999</v>
      </c>
      <c r="G740" s="1">
        <v>9166.23</v>
      </c>
    </row>
    <row r="741" spans="1:7" ht="14.25" customHeight="1" x14ac:dyDescent="0.3">
      <c r="A741" s="1" t="s">
        <v>31</v>
      </c>
      <c r="B741" s="1">
        <v>2006</v>
      </c>
      <c r="C741" s="1">
        <v>28.818999999999999</v>
      </c>
      <c r="D741" s="1">
        <v>1.6719999999999999</v>
      </c>
      <c r="E741" s="1">
        <v>253.274</v>
      </c>
      <c r="G741" s="1">
        <v>9660.19</v>
      </c>
    </row>
    <row r="742" spans="1:7" ht="14.25" customHeight="1" x14ac:dyDescent="0.3">
      <c r="A742" s="1" t="s">
        <v>31</v>
      </c>
      <c r="B742" s="1">
        <v>2007</v>
      </c>
      <c r="C742" s="1">
        <v>26.54</v>
      </c>
      <c r="D742" s="1">
        <v>1.5589999999999999</v>
      </c>
      <c r="E742" s="1">
        <v>261.56900000000002</v>
      </c>
      <c r="G742" s="1">
        <v>9971.16</v>
      </c>
    </row>
    <row r="743" spans="1:7" ht="14.25" customHeight="1" x14ac:dyDescent="0.3">
      <c r="A743" s="1" t="s">
        <v>31</v>
      </c>
      <c r="B743" s="1">
        <v>2008</v>
      </c>
      <c r="C743" s="1">
        <v>24.605</v>
      </c>
      <c r="D743" s="1">
        <v>1.5680000000000001</v>
      </c>
      <c r="E743" s="1">
        <v>287.14299999999997</v>
      </c>
      <c r="G743" s="1">
        <v>10947.54</v>
      </c>
    </row>
    <row r="744" spans="1:7" ht="14.25" customHeight="1" x14ac:dyDescent="0.3">
      <c r="A744" s="1" t="s">
        <v>31</v>
      </c>
      <c r="B744" s="1">
        <v>2009</v>
      </c>
      <c r="C744" s="1">
        <v>24.574000000000002</v>
      </c>
      <c r="D744" s="1">
        <v>1.619</v>
      </c>
      <c r="E744" s="1">
        <v>311.84899999999999</v>
      </c>
      <c r="G744" s="1">
        <v>11897.54</v>
      </c>
    </row>
    <row r="745" spans="1:7" ht="14.25" customHeight="1" x14ac:dyDescent="0.3">
      <c r="A745" s="1" t="s">
        <v>31</v>
      </c>
      <c r="B745" s="1">
        <v>2010</v>
      </c>
      <c r="C745" s="1">
        <v>24.332999999999998</v>
      </c>
      <c r="D745" s="1">
        <v>1.5620000000000001</v>
      </c>
      <c r="E745" s="1">
        <v>329.4</v>
      </c>
      <c r="G745" s="1">
        <v>12531.3</v>
      </c>
    </row>
    <row r="746" spans="1:7" ht="14.25" customHeight="1" x14ac:dyDescent="0.3">
      <c r="A746" s="1" t="s">
        <v>31</v>
      </c>
      <c r="B746" s="1">
        <v>2011</v>
      </c>
      <c r="C746" s="1">
        <v>24.148</v>
      </c>
      <c r="D746" s="1">
        <v>1.5049999999999999</v>
      </c>
      <c r="E746" s="1">
        <v>343.98700000000002</v>
      </c>
      <c r="G746" s="1">
        <v>13093.26</v>
      </c>
    </row>
    <row r="747" spans="1:7" ht="14.25" customHeight="1" x14ac:dyDescent="0.3">
      <c r="A747" s="1" t="s">
        <v>31</v>
      </c>
      <c r="B747" s="1">
        <v>2012</v>
      </c>
      <c r="C747" s="1">
        <v>22.254999999999999</v>
      </c>
      <c r="D747" s="1">
        <v>1.38</v>
      </c>
      <c r="E747" s="1">
        <v>328.91300000000001</v>
      </c>
      <c r="G747" s="1">
        <v>12519.47</v>
      </c>
    </row>
    <row r="748" spans="1:7" ht="14.25" customHeight="1" x14ac:dyDescent="0.3">
      <c r="A748" s="1" t="s">
        <v>31</v>
      </c>
      <c r="B748" s="1">
        <v>2013</v>
      </c>
      <c r="C748" s="1">
        <v>21.704000000000001</v>
      </c>
      <c r="D748" s="1">
        <v>1.3839999999999999</v>
      </c>
      <c r="E748" s="1">
        <v>342.04700000000003</v>
      </c>
      <c r="G748" s="1">
        <v>13011.53</v>
      </c>
    </row>
    <row r="749" spans="1:7" ht="14.25" customHeight="1" x14ac:dyDescent="0.3">
      <c r="A749" s="1" t="s">
        <v>31</v>
      </c>
      <c r="B749" s="1">
        <v>2014</v>
      </c>
      <c r="C749" s="1">
        <v>21.468</v>
      </c>
      <c r="D749" s="1">
        <v>1.341</v>
      </c>
      <c r="E749" s="1">
        <v>344.85399999999998</v>
      </c>
      <c r="G749" s="1">
        <v>13108.5</v>
      </c>
    </row>
    <row r="750" spans="1:7" ht="14.25" customHeight="1" x14ac:dyDescent="0.3">
      <c r="A750" s="1" t="s">
        <v>31</v>
      </c>
      <c r="B750" s="1">
        <v>2015</v>
      </c>
      <c r="C750" s="1">
        <v>20.966000000000001</v>
      </c>
      <c r="D750" s="1">
        <v>1.33</v>
      </c>
      <c r="E750" s="1">
        <v>357.18400000000003</v>
      </c>
      <c r="G750" s="1">
        <v>13568.14</v>
      </c>
    </row>
    <row r="751" spans="1:7" ht="14.25" customHeight="1" x14ac:dyDescent="0.3">
      <c r="A751" s="1" t="s">
        <v>32</v>
      </c>
      <c r="B751" s="1">
        <v>1970</v>
      </c>
      <c r="C751" s="1">
        <v>14.226000000000001</v>
      </c>
      <c r="D751" s="1">
        <v>0.32200000000000001</v>
      </c>
      <c r="E751" s="1">
        <v>6.7839999999999998</v>
      </c>
      <c r="G751" s="1">
        <v>58.89</v>
      </c>
    </row>
    <row r="752" spans="1:7" ht="14.25" customHeight="1" x14ac:dyDescent="0.3">
      <c r="A752" s="1" t="s">
        <v>32</v>
      </c>
      <c r="B752" s="1">
        <v>1977</v>
      </c>
      <c r="C752" s="1">
        <v>20.706</v>
      </c>
      <c r="D752" s="1">
        <v>0.84599999999999997</v>
      </c>
      <c r="E752" s="1">
        <v>35.338999999999999</v>
      </c>
      <c r="G752" s="1">
        <v>334.15</v>
      </c>
    </row>
    <row r="753" spans="1:7" ht="14.25" customHeight="1" x14ac:dyDescent="0.3">
      <c r="A753" s="1" t="s">
        <v>32</v>
      </c>
      <c r="B753" s="1">
        <v>1978</v>
      </c>
      <c r="C753" s="1">
        <v>24.23</v>
      </c>
      <c r="D753" s="1">
        <v>1.0209999999999999</v>
      </c>
      <c r="E753" s="1">
        <v>46.421999999999997</v>
      </c>
      <c r="G753" s="1">
        <v>443.71</v>
      </c>
    </row>
    <row r="754" spans="1:7" ht="14.25" customHeight="1" x14ac:dyDescent="0.3">
      <c r="A754" s="1" t="s">
        <v>32</v>
      </c>
      <c r="B754" s="1">
        <v>1979</v>
      </c>
      <c r="C754" s="1">
        <v>25.041</v>
      </c>
      <c r="D754" s="1">
        <v>1.0249999999999999</v>
      </c>
      <c r="E754" s="1">
        <v>52.753</v>
      </c>
      <c r="G754" s="1">
        <v>509.66</v>
      </c>
    </row>
    <row r="755" spans="1:7" ht="14.25" customHeight="1" x14ac:dyDescent="0.3">
      <c r="A755" s="1" t="s">
        <v>32</v>
      </c>
      <c r="B755" s="1">
        <v>1980</v>
      </c>
      <c r="C755" s="1">
        <v>20.977</v>
      </c>
      <c r="D755" s="1">
        <v>1.004</v>
      </c>
      <c r="E755" s="1">
        <v>58.286000000000001</v>
      </c>
      <c r="G755" s="1">
        <v>569.24</v>
      </c>
    </row>
    <row r="756" spans="1:7" ht="14.25" customHeight="1" x14ac:dyDescent="0.3">
      <c r="A756" s="1" t="s">
        <v>32</v>
      </c>
      <c r="B756" s="1">
        <v>1981</v>
      </c>
      <c r="C756" s="1">
        <v>19.472000000000001</v>
      </c>
      <c r="D756" s="1">
        <v>0.97799999999999998</v>
      </c>
      <c r="E756" s="1">
        <v>62.52</v>
      </c>
      <c r="G756" s="1">
        <v>615.91</v>
      </c>
    </row>
    <row r="757" spans="1:7" ht="14.25" customHeight="1" x14ac:dyDescent="0.3">
      <c r="A757" s="1" t="s">
        <v>32</v>
      </c>
      <c r="B757" s="1">
        <v>1982</v>
      </c>
      <c r="C757" s="1">
        <v>18.984000000000002</v>
      </c>
      <c r="D757" s="1">
        <v>0.96499999999999997</v>
      </c>
      <c r="E757" s="1">
        <v>66.506</v>
      </c>
      <c r="G757" s="1">
        <v>659.19</v>
      </c>
    </row>
    <row r="758" spans="1:7" ht="14.25" customHeight="1" x14ac:dyDescent="0.3">
      <c r="A758" s="1" t="s">
        <v>32</v>
      </c>
      <c r="B758" s="1">
        <v>1983</v>
      </c>
      <c r="C758" s="1">
        <v>20.082999999999998</v>
      </c>
      <c r="D758" s="1">
        <v>0.96899999999999997</v>
      </c>
      <c r="E758" s="1">
        <v>68.947999999999993</v>
      </c>
      <c r="G758" s="1">
        <v>686.57</v>
      </c>
    </row>
    <row r="759" spans="1:7" ht="14.25" customHeight="1" x14ac:dyDescent="0.3">
      <c r="A759" s="1" t="s">
        <v>32</v>
      </c>
      <c r="B759" s="1">
        <v>1984</v>
      </c>
      <c r="C759" s="1">
        <v>20.577000000000002</v>
      </c>
      <c r="D759" s="1">
        <v>1.018</v>
      </c>
      <c r="E759" s="1">
        <v>73.363</v>
      </c>
      <c r="G759" s="1">
        <v>733.35</v>
      </c>
    </row>
    <row r="760" spans="1:7" ht="14.25" customHeight="1" x14ac:dyDescent="0.3">
      <c r="A760" s="1" t="s">
        <v>32</v>
      </c>
      <c r="B760" s="1">
        <v>1985</v>
      </c>
      <c r="C760" s="1">
        <v>25.954000000000001</v>
      </c>
      <c r="D760" s="1">
        <v>1.393</v>
      </c>
      <c r="E760" s="1">
        <v>106.172</v>
      </c>
      <c r="G760" s="1">
        <v>1064.23</v>
      </c>
    </row>
    <row r="761" spans="1:7" ht="14.25" customHeight="1" x14ac:dyDescent="0.3">
      <c r="A761" s="1" t="s">
        <v>32</v>
      </c>
      <c r="B761" s="1">
        <v>1986</v>
      </c>
      <c r="C761" s="1">
        <v>23.01</v>
      </c>
      <c r="D761" s="1">
        <v>1.365</v>
      </c>
      <c r="E761" s="1">
        <v>110.41800000000001</v>
      </c>
      <c r="G761" s="1">
        <v>1107.79</v>
      </c>
    </row>
    <row r="762" spans="1:7" ht="14.25" customHeight="1" x14ac:dyDescent="0.3">
      <c r="A762" s="1" t="s">
        <v>32</v>
      </c>
      <c r="B762" s="1">
        <v>1987</v>
      </c>
      <c r="C762" s="1">
        <v>25.338999999999999</v>
      </c>
      <c r="D762" s="1">
        <v>1.462</v>
      </c>
      <c r="E762" s="1">
        <v>129.03200000000001</v>
      </c>
      <c r="G762" s="1">
        <v>1294.19</v>
      </c>
    </row>
    <row r="763" spans="1:7" ht="14.25" customHeight="1" x14ac:dyDescent="0.3">
      <c r="A763" s="1" t="s">
        <v>32</v>
      </c>
      <c r="B763" s="1">
        <v>1988</v>
      </c>
      <c r="C763" s="1">
        <v>23.254999999999999</v>
      </c>
      <c r="D763" s="1">
        <v>1.397</v>
      </c>
      <c r="E763" s="1">
        <v>137.375</v>
      </c>
      <c r="G763" s="1">
        <v>1376.44</v>
      </c>
    </row>
    <row r="764" spans="1:7" ht="14.25" customHeight="1" x14ac:dyDescent="0.3">
      <c r="A764" s="1" t="s">
        <v>32</v>
      </c>
      <c r="B764" s="1">
        <v>1989</v>
      </c>
      <c r="C764" s="1">
        <v>24.266999999999999</v>
      </c>
      <c r="D764" s="1">
        <v>1.3440000000000001</v>
      </c>
      <c r="E764" s="1">
        <v>146.30799999999999</v>
      </c>
      <c r="G764" s="1">
        <v>1463.81</v>
      </c>
    </row>
    <row r="765" spans="1:7" ht="14.25" customHeight="1" x14ac:dyDescent="0.3">
      <c r="A765" s="1" t="s">
        <v>32</v>
      </c>
      <c r="B765" s="1">
        <v>1990</v>
      </c>
      <c r="C765" s="1">
        <v>25.305</v>
      </c>
      <c r="D765" s="1">
        <v>1.3959999999999999</v>
      </c>
      <c r="E765" s="1">
        <v>164.16200000000001</v>
      </c>
      <c r="G765" s="1">
        <v>1638.87</v>
      </c>
    </row>
    <row r="766" spans="1:7" ht="14.25" customHeight="1" x14ac:dyDescent="0.3">
      <c r="A766" s="1" t="s">
        <v>32</v>
      </c>
      <c r="B766" s="1">
        <v>1991</v>
      </c>
      <c r="C766" s="1">
        <v>24.786000000000001</v>
      </c>
      <c r="D766" s="1">
        <v>1.4970000000000001</v>
      </c>
      <c r="E766" s="1">
        <v>190.3</v>
      </c>
      <c r="G766" s="1">
        <v>1895.43</v>
      </c>
    </row>
    <row r="767" spans="1:7" ht="14.25" customHeight="1" x14ac:dyDescent="0.3">
      <c r="A767" s="1" t="s">
        <v>32</v>
      </c>
      <c r="B767" s="1">
        <v>1992</v>
      </c>
      <c r="C767" s="1">
        <v>25.335999999999999</v>
      </c>
      <c r="D767" s="1">
        <v>1.5669999999999999</v>
      </c>
      <c r="E767" s="1">
        <v>206.19300000000001</v>
      </c>
      <c r="G767" s="1">
        <v>2052.13</v>
      </c>
    </row>
    <row r="768" spans="1:7" ht="14.25" customHeight="1" x14ac:dyDescent="0.3">
      <c r="A768" s="1" t="s">
        <v>32</v>
      </c>
      <c r="B768" s="1">
        <v>1993</v>
      </c>
      <c r="C768" s="1">
        <v>26.202999999999999</v>
      </c>
      <c r="D768" s="1">
        <v>1.6910000000000001</v>
      </c>
      <c r="E768" s="1">
        <v>222.786</v>
      </c>
      <c r="G768" s="1">
        <v>2219.9899999999998</v>
      </c>
    </row>
    <row r="769" spans="1:7" ht="14.25" customHeight="1" x14ac:dyDescent="0.3">
      <c r="A769" s="1" t="s">
        <v>32</v>
      </c>
      <c r="B769" s="1">
        <v>1994</v>
      </c>
      <c r="C769" s="1">
        <v>26.03</v>
      </c>
      <c r="D769" s="1">
        <v>1.673</v>
      </c>
      <c r="E769" s="1">
        <v>226.69</v>
      </c>
      <c r="G769" s="1">
        <v>2264.98</v>
      </c>
    </row>
    <row r="770" spans="1:7" ht="14.25" customHeight="1" x14ac:dyDescent="0.3">
      <c r="A770" s="1" t="s">
        <v>32</v>
      </c>
      <c r="B770" s="1">
        <v>1995</v>
      </c>
      <c r="C770" s="1">
        <v>24.274999999999999</v>
      </c>
      <c r="D770" s="1">
        <v>1.748</v>
      </c>
      <c r="E770" s="1">
        <v>251.23500000000001</v>
      </c>
      <c r="F770" s="1" t="s">
        <v>9</v>
      </c>
      <c r="G770" s="1">
        <v>2518.9299999999998</v>
      </c>
    </row>
    <row r="771" spans="1:7" ht="14.25" customHeight="1" x14ac:dyDescent="0.3">
      <c r="A771" s="1" t="s">
        <v>32</v>
      </c>
      <c r="B771" s="1">
        <v>1996</v>
      </c>
      <c r="C771" s="1">
        <v>24.626000000000001</v>
      </c>
      <c r="D771" s="1">
        <v>1.835</v>
      </c>
      <c r="E771" s="1">
        <v>273.47800000000001</v>
      </c>
      <c r="G771" s="1">
        <v>2752.27</v>
      </c>
    </row>
    <row r="772" spans="1:7" ht="14.25" customHeight="1" x14ac:dyDescent="0.3">
      <c r="A772" s="1" t="s">
        <v>32</v>
      </c>
      <c r="B772" s="1">
        <v>1997</v>
      </c>
      <c r="C772" s="1">
        <v>24.72</v>
      </c>
      <c r="D772" s="1">
        <v>1.8320000000000001</v>
      </c>
      <c r="E772" s="1">
        <v>289.154</v>
      </c>
      <c r="G772" s="1">
        <v>2923.05</v>
      </c>
    </row>
    <row r="773" spans="1:7" ht="14.25" customHeight="1" x14ac:dyDescent="0.3">
      <c r="A773" s="1" t="s">
        <v>32</v>
      </c>
      <c r="B773" s="1">
        <v>1998</v>
      </c>
      <c r="C773" s="1">
        <v>24.15</v>
      </c>
      <c r="D773" s="1">
        <v>1.7829999999999999</v>
      </c>
      <c r="E773" s="1">
        <v>297.23</v>
      </c>
      <c r="G773" s="1">
        <v>3019.92</v>
      </c>
    </row>
    <row r="774" spans="1:7" ht="14.25" customHeight="1" x14ac:dyDescent="0.3">
      <c r="A774" s="1" t="s">
        <v>32</v>
      </c>
      <c r="B774" s="1">
        <v>2000</v>
      </c>
      <c r="C774" s="1">
        <v>21.881</v>
      </c>
      <c r="D774" s="1">
        <v>1.8320000000000001</v>
      </c>
      <c r="E774" s="1">
        <v>345.83300000000003</v>
      </c>
      <c r="F774" s="1" t="s">
        <v>9</v>
      </c>
      <c r="G774" s="1">
        <v>3558.59</v>
      </c>
    </row>
    <row r="775" spans="1:7" ht="14.25" customHeight="1" x14ac:dyDescent="0.3">
      <c r="A775" s="1" t="s">
        <v>32</v>
      </c>
      <c r="B775" s="1">
        <v>2001</v>
      </c>
      <c r="C775" s="1">
        <v>22.486000000000001</v>
      </c>
      <c r="D775" s="1">
        <v>1.89</v>
      </c>
      <c r="E775" s="1">
        <v>370.10700000000003</v>
      </c>
      <c r="G775" s="1">
        <v>3835.32</v>
      </c>
    </row>
    <row r="776" spans="1:7" ht="14.25" customHeight="1" x14ac:dyDescent="0.3">
      <c r="A776" s="1" t="s">
        <v>32</v>
      </c>
      <c r="B776" s="1">
        <v>2002</v>
      </c>
      <c r="C776" s="1">
        <v>22.542000000000002</v>
      </c>
      <c r="D776" s="1">
        <v>1.929</v>
      </c>
      <c r="E776" s="1">
        <v>392.92700000000002</v>
      </c>
      <c r="G776" s="1">
        <v>4094.15</v>
      </c>
    </row>
    <row r="777" spans="1:7" ht="14.25" customHeight="1" x14ac:dyDescent="0.3">
      <c r="A777" s="1" t="s">
        <v>32</v>
      </c>
      <c r="B777" s="1">
        <v>2003</v>
      </c>
      <c r="C777" s="1">
        <v>22.283999999999999</v>
      </c>
      <c r="D777" s="1">
        <v>1.984</v>
      </c>
      <c r="E777" s="1">
        <v>413.37700000000001</v>
      </c>
      <c r="G777" s="1">
        <v>4323.4399999999996</v>
      </c>
    </row>
    <row r="778" spans="1:7" ht="14.25" customHeight="1" x14ac:dyDescent="0.3">
      <c r="A778" s="1" t="s">
        <v>32</v>
      </c>
      <c r="B778" s="1">
        <v>2004</v>
      </c>
      <c r="C778" s="1">
        <v>22.335999999999999</v>
      </c>
      <c r="D778" s="1">
        <v>2.0760000000000001</v>
      </c>
      <c r="E778" s="1">
        <v>446.21</v>
      </c>
      <c r="G778" s="1">
        <v>4678</v>
      </c>
    </row>
    <row r="779" spans="1:7" ht="14.25" customHeight="1" x14ac:dyDescent="0.3">
      <c r="A779" s="1" t="s">
        <v>32</v>
      </c>
      <c r="B779" s="1">
        <v>2005</v>
      </c>
      <c r="C779" s="1">
        <v>22.09</v>
      </c>
      <c r="D779" s="1">
        <v>2.0840000000000001</v>
      </c>
      <c r="E779" s="1">
        <v>473.86099999999999</v>
      </c>
      <c r="G779" s="1">
        <v>4977.12</v>
      </c>
    </row>
    <row r="780" spans="1:7" ht="14.25" customHeight="1" x14ac:dyDescent="0.3">
      <c r="A780" s="1" t="s">
        <v>32</v>
      </c>
      <c r="B780" s="1">
        <v>2006</v>
      </c>
      <c r="C780" s="1">
        <v>22.341999999999999</v>
      </c>
      <c r="D780" s="1">
        <v>2.0409999999999999</v>
      </c>
      <c r="E780" s="1">
        <v>503.565</v>
      </c>
      <c r="G780" s="1">
        <v>5298.66</v>
      </c>
    </row>
    <row r="781" spans="1:7" ht="14.25" customHeight="1" x14ac:dyDescent="0.3">
      <c r="A781" s="1" t="s">
        <v>32</v>
      </c>
      <c r="B781" s="1">
        <v>2007</v>
      </c>
      <c r="C781" s="1">
        <v>22.135999999999999</v>
      </c>
      <c r="D781" s="1">
        <v>2.0070000000000001</v>
      </c>
      <c r="E781" s="1">
        <v>515.673</v>
      </c>
      <c r="G781" s="1">
        <v>5436.72</v>
      </c>
    </row>
    <row r="782" spans="1:7" ht="14.25" customHeight="1" x14ac:dyDescent="0.3">
      <c r="A782" s="1" t="s">
        <v>32</v>
      </c>
      <c r="B782" s="1">
        <v>2008</v>
      </c>
      <c r="C782" s="1">
        <v>21.184000000000001</v>
      </c>
      <c r="D782" s="1">
        <v>1.9810000000000001</v>
      </c>
      <c r="E782" s="1">
        <v>527.62400000000002</v>
      </c>
      <c r="G782" s="1">
        <v>5570.75</v>
      </c>
    </row>
    <row r="783" spans="1:7" ht="14.25" customHeight="1" x14ac:dyDescent="0.3">
      <c r="A783" s="1" t="s">
        <v>32</v>
      </c>
      <c r="B783" s="1">
        <v>2009</v>
      </c>
      <c r="C783" s="1">
        <v>20.154</v>
      </c>
      <c r="D783" s="1">
        <v>1.9910000000000001</v>
      </c>
      <c r="E783" s="1">
        <v>527.548</v>
      </c>
      <c r="G783" s="1">
        <v>5575.26</v>
      </c>
    </row>
    <row r="784" spans="1:7" ht="14.25" customHeight="1" x14ac:dyDescent="0.3">
      <c r="A784" s="1" t="s">
        <v>32</v>
      </c>
      <c r="B784" s="1">
        <v>2010</v>
      </c>
      <c r="C784" s="1">
        <v>19.268999999999998</v>
      </c>
      <c r="D784" s="1">
        <v>1.8919999999999999</v>
      </c>
      <c r="E784" s="1">
        <v>517.697</v>
      </c>
      <c r="G784" s="1">
        <v>5473.66</v>
      </c>
    </row>
    <row r="785" spans="1:7" ht="14.25" customHeight="1" x14ac:dyDescent="0.3">
      <c r="A785" s="1" t="s">
        <v>32</v>
      </c>
      <c r="B785" s="1">
        <v>2011</v>
      </c>
      <c r="C785" s="1">
        <v>18.373000000000001</v>
      </c>
      <c r="D785" s="1">
        <v>1.7509999999999999</v>
      </c>
      <c r="E785" s="1">
        <v>468.95400000000001</v>
      </c>
      <c r="G785" s="1">
        <v>4951.01</v>
      </c>
    </row>
    <row r="786" spans="1:7" ht="14.25" customHeight="1" x14ac:dyDescent="0.3">
      <c r="A786" s="1" t="s">
        <v>32</v>
      </c>
      <c r="B786" s="1">
        <v>2012</v>
      </c>
      <c r="C786" s="1">
        <v>16.638000000000002</v>
      </c>
      <c r="D786" s="1">
        <v>1.5549999999999999</v>
      </c>
      <c r="E786" s="1">
        <v>411.46499999999997</v>
      </c>
      <c r="G786" s="1">
        <v>4326.49</v>
      </c>
    </row>
    <row r="787" spans="1:7" ht="14.25" customHeight="1" x14ac:dyDescent="0.3">
      <c r="A787" s="1" t="s">
        <v>32</v>
      </c>
      <c r="B787" s="1">
        <v>2013</v>
      </c>
      <c r="C787" s="1">
        <v>15.613</v>
      </c>
      <c r="D787" s="1">
        <v>1.419</v>
      </c>
      <c r="E787" s="1">
        <v>395.92700000000002</v>
      </c>
      <c r="G787" s="1">
        <v>4140.33</v>
      </c>
    </row>
    <row r="788" spans="1:7" ht="14.25" customHeight="1" x14ac:dyDescent="0.3">
      <c r="A788" s="1" t="s">
        <v>32</v>
      </c>
      <c r="B788" s="1">
        <v>2014</v>
      </c>
      <c r="C788" s="1">
        <v>15.398</v>
      </c>
      <c r="D788" s="1">
        <v>1.389</v>
      </c>
      <c r="E788" s="1">
        <v>400.19600000000003</v>
      </c>
      <c r="G788" s="1">
        <v>4162.46</v>
      </c>
    </row>
    <row r="789" spans="1:7" ht="14.25" customHeight="1" x14ac:dyDescent="0.3">
      <c r="A789" s="1" t="s">
        <v>32</v>
      </c>
      <c r="B789" s="1">
        <v>2015</v>
      </c>
      <c r="C789" s="1">
        <v>15.5</v>
      </c>
      <c r="D789" s="1">
        <v>1.391</v>
      </c>
      <c r="E789" s="1">
        <v>412.87700000000001</v>
      </c>
      <c r="G789" s="1">
        <v>4276.6099999999997</v>
      </c>
    </row>
    <row r="790" spans="1:7" ht="14.25" customHeight="1" x14ac:dyDescent="0.3">
      <c r="A790" s="1" t="s">
        <v>33</v>
      </c>
      <c r="B790" s="1">
        <v>1999</v>
      </c>
      <c r="C790" s="1">
        <v>34.81</v>
      </c>
      <c r="D790" s="1">
        <v>1.9279999999999999</v>
      </c>
      <c r="E790" s="1">
        <v>206.34399999999999</v>
      </c>
      <c r="G790" s="1">
        <v>1113.44</v>
      </c>
    </row>
    <row r="791" spans="1:7" ht="14.25" customHeight="1" x14ac:dyDescent="0.3">
      <c r="A791" s="1" t="s">
        <v>33</v>
      </c>
      <c r="B791" s="1">
        <v>2000</v>
      </c>
      <c r="C791" s="1">
        <v>34.69</v>
      </c>
      <c r="D791" s="1">
        <v>1.843</v>
      </c>
      <c r="E791" s="1">
        <v>209.13399999999999</v>
      </c>
      <c r="G791" s="1">
        <v>1126.96</v>
      </c>
    </row>
    <row r="792" spans="1:7" ht="14.25" customHeight="1" x14ac:dyDescent="0.3">
      <c r="A792" s="1" t="s">
        <v>33</v>
      </c>
      <c r="B792" s="1">
        <v>2001</v>
      </c>
      <c r="C792" s="1">
        <v>34.656999999999996</v>
      </c>
      <c r="D792" s="1">
        <v>1.851</v>
      </c>
      <c r="E792" s="1">
        <v>229.48699999999999</v>
      </c>
      <c r="G792" s="1">
        <v>1234.3800000000001</v>
      </c>
    </row>
    <row r="793" spans="1:7" ht="14.25" customHeight="1" x14ac:dyDescent="0.3">
      <c r="A793" s="1" t="s">
        <v>33</v>
      </c>
      <c r="B793" s="1">
        <v>2002</v>
      </c>
      <c r="C793" s="1">
        <v>37.564</v>
      </c>
      <c r="D793" s="1">
        <v>2.0720000000000001</v>
      </c>
      <c r="E793" s="1">
        <v>275.505</v>
      </c>
      <c r="G793" s="1">
        <v>1481.37</v>
      </c>
    </row>
    <row r="794" spans="1:7" ht="14.25" customHeight="1" x14ac:dyDescent="0.3">
      <c r="A794" s="1" t="s">
        <v>33</v>
      </c>
      <c r="B794" s="1">
        <v>2003</v>
      </c>
      <c r="C794" s="1">
        <v>40.238999999999997</v>
      </c>
      <c r="D794" s="1">
        <v>2.1960000000000002</v>
      </c>
      <c r="E794" s="1">
        <v>310.54899999999998</v>
      </c>
      <c r="G794" s="1">
        <v>1668.7</v>
      </c>
    </row>
    <row r="795" spans="1:7" ht="14.25" customHeight="1" x14ac:dyDescent="0.3">
      <c r="A795" s="1" t="s">
        <v>33</v>
      </c>
      <c r="B795" s="1">
        <v>2004</v>
      </c>
      <c r="C795" s="1">
        <v>34.185000000000002</v>
      </c>
      <c r="D795" s="1">
        <v>2.2149999999999999</v>
      </c>
      <c r="E795" s="1">
        <v>336.67</v>
      </c>
      <c r="G795" s="1">
        <v>1808.69</v>
      </c>
    </row>
    <row r="796" spans="1:7" ht="14.25" customHeight="1" x14ac:dyDescent="0.3">
      <c r="A796" s="1" t="s">
        <v>33</v>
      </c>
      <c r="B796" s="1">
        <v>2005</v>
      </c>
      <c r="C796" s="1">
        <v>33.281999999999996</v>
      </c>
      <c r="D796" s="1">
        <v>2.1960000000000002</v>
      </c>
      <c r="E796" s="1">
        <v>364.88200000000001</v>
      </c>
      <c r="F796" s="1" t="s">
        <v>9</v>
      </c>
      <c r="G796" s="1">
        <v>1960.44</v>
      </c>
    </row>
    <row r="797" spans="1:7" ht="14.25" customHeight="1" x14ac:dyDescent="0.3">
      <c r="A797" s="1" t="s">
        <v>33</v>
      </c>
      <c r="B797" s="1">
        <v>2006</v>
      </c>
      <c r="C797" s="1">
        <v>31.128</v>
      </c>
      <c r="D797" s="1">
        <v>2.1360000000000001</v>
      </c>
      <c r="E797" s="1">
        <v>403.15199999999999</v>
      </c>
      <c r="G797" s="1">
        <v>2166.16</v>
      </c>
    </row>
    <row r="798" spans="1:7" ht="14.25" customHeight="1" x14ac:dyDescent="0.3">
      <c r="A798" s="1" t="s">
        <v>33</v>
      </c>
      <c r="B798" s="1">
        <v>2007</v>
      </c>
      <c r="C798" s="1">
        <v>29.372</v>
      </c>
      <c r="D798" s="1">
        <v>2.1120000000000001</v>
      </c>
      <c r="E798" s="1">
        <v>446.79300000000001</v>
      </c>
      <c r="G798" s="1">
        <v>2401.34</v>
      </c>
    </row>
    <row r="799" spans="1:7" ht="14.25" customHeight="1" x14ac:dyDescent="0.3">
      <c r="A799" s="1" t="s">
        <v>33</v>
      </c>
      <c r="B799" s="1">
        <v>2008</v>
      </c>
      <c r="C799" s="1">
        <v>30.158999999999999</v>
      </c>
      <c r="D799" s="1">
        <v>2.101</v>
      </c>
      <c r="E799" s="1">
        <v>497.76</v>
      </c>
      <c r="G799" s="1">
        <v>2677.57</v>
      </c>
    </row>
    <row r="800" spans="1:7" ht="14.25" customHeight="1" x14ac:dyDescent="0.3">
      <c r="A800" s="1" t="s">
        <v>33</v>
      </c>
      <c r="B800" s="1">
        <v>2009</v>
      </c>
      <c r="C800" s="1">
        <v>29.428999999999998</v>
      </c>
      <c r="D800" s="1">
        <v>2.3420000000000001</v>
      </c>
      <c r="E800" s="1">
        <v>540.51499999999999</v>
      </c>
      <c r="G800" s="1">
        <v>2911.43</v>
      </c>
    </row>
    <row r="801" spans="1:7" ht="14.25" customHeight="1" x14ac:dyDescent="0.3">
      <c r="A801" s="1" t="s">
        <v>33</v>
      </c>
      <c r="B801" s="1">
        <v>2010</v>
      </c>
      <c r="C801" s="1">
        <v>29.198</v>
      </c>
      <c r="D801" s="1">
        <v>2.278</v>
      </c>
      <c r="E801" s="1">
        <v>569.67999999999995</v>
      </c>
      <c r="G801" s="1">
        <v>3071.39</v>
      </c>
    </row>
    <row r="802" spans="1:7" ht="14.25" customHeight="1" x14ac:dyDescent="0.3">
      <c r="A802" s="1" t="s">
        <v>33</v>
      </c>
      <c r="B802" s="1">
        <v>2011</v>
      </c>
      <c r="C802" s="1">
        <v>28.72</v>
      </c>
      <c r="D802" s="1">
        <v>2.1309999999999998</v>
      </c>
      <c r="E802" s="1">
        <v>550.41999999999996</v>
      </c>
      <c r="G802" s="1">
        <v>2971.38</v>
      </c>
    </row>
    <row r="803" spans="1:7" ht="14.25" customHeight="1" x14ac:dyDescent="0.3">
      <c r="A803" s="1" t="s">
        <v>33</v>
      </c>
      <c r="B803" s="1">
        <v>2012</v>
      </c>
      <c r="C803" s="1">
        <v>26.544</v>
      </c>
      <c r="D803" s="1">
        <v>2.0259999999999998</v>
      </c>
      <c r="E803" s="1">
        <v>539.95600000000002</v>
      </c>
      <c r="G803" s="1">
        <v>2919.85</v>
      </c>
    </row>
    <row r="804" spans="1:7" ht="14.25" customHeight="1" x14ac:dyDescent="0.3">
      <c r="A804" s="1" t="s">
        <v>33</v>
      </c>
      <c r="B804" s="1">
        <v>2013</v>
      </c>
      <c r="C804" s="1">
        <v>26.535</v>
      </c>
      <c r="D804" s="1">
        <v>1.998</v>
      </c>
      <c r="E804" s="1">
        <v>557.26300000000003</v>
      </c>
      <c r="G804" s="1">
        <v>3016.68</v>
      </c>
    </row>
    <row r="805" spans="1:7" ht="14.25" customHeight="1" x14ac:dyDescent="0.3">
      <c r="A805" s="1" t="s">
        <v>33</v>
      </c>
      <c r="B805" s="1">
        <v>2014</v>
      </c>
      <c r="C805" s="1">
        <v>27.029</v>
      </c>
      <c r="D805" s="1">
        <v>1.871</v>
      </c>
      <c r="E805" s="1">
        <v>542.88499999999999</v>
      </c>
      <c r="F805" s="1" t="s">
        <v>9</v>
      </c>
      <c r="G805" s="1">
        <v>2941.7</v>
      </c>
    </row>
    <row r="806" spans="1:7" ht="14.25" customHeight="1" x14ac:dyDescent="0.3">
      <c r="A806" s="1" t="s">
        <v>33</v>
      </c>
      <c r="B806" s="1">
        <v>2015</v>
      </c>
      <c r="C806" s="1">
        <v>26.866</v>
      </c>
      <c r="D806" s="1">
        <v>1.85</v>
      </c>
      <c r="E806" s="1">
        <v>553.26800000000003</v>
      </c>
      <c r="G806" s="1">
        <v>3000.82</v>
      </c>
    </row>
    <row r="807" spans="1:7" ht="14.25" customHeight="1" x14ac:dyDescent="0.3">
      <c r="A807" s="1" t="s">
        <v>34</v>
      </c>
      <c r="B807" s="1">
        <v>1980</v>
      </c>
      <c r="C807" s="1">
        <v>21.806999999999999</v>
      </c>
      <c r="D807" s="1">
        <v>1.083</v>
      </c>
      <c r="E807" s="1">
        <v>76.161000000000001</v>
      </c>
      <c r="G807" s="1">
        <v>2855.36</v>
      </c>
    </row>
    <row r="808" spans="1:7" ht="14.25" customHeight="1" x14ac:dyDescent="0.3">
      <c r="A808" s="1" t="s">
        <v>34</v>
      </c>
      <c r="B808" s="1">
        <v>1981</v>
      </c>
      <c r="C808" s="1">
        <v>21.468</v>
      </c>
      <c r="D808" s="1">
        <v>1.0960000000000001</v>
      </c>
      <c r="E808" s="1">
        <v>83.527000000000001</v>
      </c>
      <c r="G808" s="1">
        <v>3153.87</v>
      </c>
    </row>
    <row r="809" spans="1:7" ht="14.25" customHeight="1" x14ac:dyDescent="0.3">
      <c r="A809" s="1" t="s">
        <v>34</v>
      </c>
      <c r="B809" s="1">
        <v>1982</v>
      </c>
      <c r="C809" s="1">
        <v>22.189</v>
      </c>
      <c r="D809" s="1">
        <v>1.153</v>
      </c>
      <c r="E809" s="1">
        <v>93.936999999999998</v>
      </c>
      <c r="G809" s="1">
        <v>3568.29</v>
      </c>
    </row>
    <row r="810" spans="1:7" ht="14.25" customHeight="1" x14ac:dyDescent="0.3">
      <c r="A810" s="1" t="s">
        <v>34</v>
      </c>
      <c r="B810" s="1">
        <v>1983</v>
      </c>
      <c r="C810" s="1">
        <v>20.64</v>
      </c>
      <c r="D810" s="1">
        <v>1.1040000000000001</v>
      </c>
      <c r="E810" s="1">
        <v>94.665999999999997</v>
      </c>
      <c r="G810" s="1">
        <v>3613.55</v>
      </c>
    </row>
    <row r="811" spans="1:7" ht="14.25" customHeight="1" x14ac:dyDescent="0.3">
      <c r="A811" s="1" t="s">
        <v>34</v>
      </c>
      <c r="B811" s="1">
        <v>1984</v>
      </c>
      <c r="C811" s="1">
        <v>19.239999999999998</v>
      </c>
      <c r="D811" s="1">
        <v>0.99299999999999999</v>
      </c>
      <c r="E811" s="1">
        <v>89.373000000000005</v>
      </c>
      <c r="G811" s="1">
        <v>3425.7</v>
      </c>
    </row>
    <row r="812" spans="1:7" ht="14.25" customHeight="1" x14ac:dyDescent="0.3">
      <c r="A812" s="1" t="s">
        <v>34</v>
      </c>
      <c r="B812" s="1">
        <v>1985</v>
      </c>
      <c r="C812" s="1">
        <v>21.033999999999999</v>
      </c>
      <c r="D812" s="1">
        <v>1.0609999999999999</v>
      </c>
      <c r="E812" s="1">
        <v>100.491</v>
      </c>
      <c r="G812" s="1">
        <v>3865.84</v>
      </c>
    </row>
    <row r="813" spans="1:7" ht="14.25" customHeight="1" x14ac:dyDescent="0.3">
      <c r="A813" s="1" t="s">
        <v>34</v>
      </c>
      <c r="B813" s="1">
        <v>1986</v>
      </c>
      <c r="C813" s="1">
        <v>19.646000000000001</v>
      </c>
      <c r="D813" s="1">
        <v>0.98299999999999998</v>
      </c>
      <c r="E813" s="1">
        <v>97.807000000000002</v>
      </c>
      <c r="G813" s="1">
        <v>3773.85</v>
      </c>
    </row>
    <row r="814" spans="1:7" ht="14.25" customHeight="1" x14ac:dyDescent="0.3">
      <c r="A814" s="1" t="s">
        <v>34</v>
      </c>
      <c r="B814" s="1">
        <v>1987</v>
      </c>
      <c r="C814" s="1">
        <v>19.317</v>
      </c>
      <c r="D814" s="1">
        <v>0.98</v>
      </c>
      <c r="E814" s="1">
        <v>105.265</v>
      </c>
      <c r="G814" s="1">
        <v>4072.16</v>
      </c>
    </row>
    <row r="815" spans="1:7" ht="14.25" customHeight="1" x14ac:dyDescent="0.3">
      <c r="A815" s="1" t="s">
        <v>34</v>
      </c>
      <c r="B815" s="1">
        <v>1988</v>
      </c>
      <c r="C815" s="1">
        <v>18.402000000000001</v>
      </c>
      <c r="D815" s="1">
        <v>1.0389999999999999</v>
      </c>
      <c r="E815" s="1">
        <v>121.057</v>
      </c>
      <c r="G815" s="1">
        <v>4693.01</v>
      </c>
    </row>
    <row r="816" spans="1:7" ht="14.25" customHeight="1" x14ac:dyDescent="0.3">
      <c r="A816" s="1" t="s">
        <v>34</v>
      </c>
      <c r="B816" s="1">
        <v>1989</v>
      </c>
      <c r="C816" s="1">
        <v>18.797999999999998</v>
      </c>
      <c r="D816" s="1">
        <v>1.0840000000000001</v>
      </c>
      <c r="E816" s="1">
        <v>137.41300000000001</v>
      </c>
      <c r="G816" s="1">
        <v>5335.44</v>
      </c>
    </row>
    <row r="817" spans="1:7" ht="14.25" customHeight="1" x14ac:dyDescent="0.3">
      <c r="A817" s="1" t="s">
        <v>34</v>
      </c>
      <c r="B817" s="1">
        <v>1990</v>
      </c>
      <c r="C817" s="1">
        <v>18.556000000000001</v>
      </c>
      <c r="D817" s="1">
        <v>1.1319999999999999</v>
      </c>
      <c r="E817" s="1">
        <v>154.26900000000001</v>
      </c>
      <c r="G817" s="1">
        <v>5996.02</v>
      </c>
    </row>
    <row r="818" spans="1:7" ht="14.25" customHeight="1" x14ac:dyDescent="0.3">
      <c r="A818" s="1" t="s">
        <v>34</v>
      </c>
      <c r="B818" s="1">
        <v>1995</v>
      </c>
      <c r="C818" s="1">
        <v>19.774999999999999</v>
      </c>
      <c r="D818" s="1">
        <v>1.3939999999999999</v>
      </c>
      <c r="E818" s="1">
        <v>225.89400000000001</v>
      </c>
      <c r="G818" s="1">
        <v>8973.42</v>
      </c>
    </row>
    <row r="819" spans="1:7" ht="14.25" customHeight="1" x14ac:dyDescent="0.3">
      <c r="A819" s="1" t="s">
        <v>34</v>
      </c>
      <c r="B819" s="1">
        <v>1996</v>
      </c>
      <c r="C819" s="1">
        <v>20.274999999999999</v>
      </c>
      <c r="D819" s="1">
        <v>1.4330000000000001</v>
      </c>
      <c r="E819" s="1">
        <v>242.47300000000001</v>
      </c>
      <c r="G819" s="1">
        <v>9672.2099999999991</v>
      </c>
    </row>
    <row r="820" spans="1:7" ht="14.25" customHeight="1" x14ac:dyDescent="0.3">
      <c r="A820" s="1" t="s">
        <v>34</v>
      </c>
      <c r="B820" s="1">
        <v>1997</v>
      </c>
      <c r="C820" s="1">
        <v>21.321000000000002</v>
      </c>
      <c r="D820" s="1">
        <v>1.482</v>
      </c>
      <c r="E820" s="1">
        <v>264.69200000000001</v>
      </c>
      <c r="G820" s="1">
        <v>10602.87</v>
      </c>
    </row>
    <row r="821" spans="1:7" ht="14.25" customHeight="1" x14ac:dyDescent="0.3">
      <c r="A821" s="1" t="s">
        <v>34</v>
      </c>
      <c r="B821" s="1">
        <v>1998</v>
      </c>
      <c r="C821" s="1">
        <v>21.66</v>
      </c>
      <c r="D821" s="1">
        <v>1.498</v>
      </c>
      <c r="E821" s="1">
        <v>284.80599999999998</v>
      </c>
      <c r="G821" s="1">
        <v>11455.9</v>
      </c>
    </row>
    <row r="822" spans="1:7" ht="14.25" customHeight="1" x14ac:dyDescent="0.3">
      <c r="A822" s="1" t="s">
        <v>34</v>
      </c>
      <c r="B822" s="1">
        <v>1999</v>
      </c>
      <c r="C822" s="1">
        <v>22.123000000000001</v>
      </c>
      <c r="D822" s="1">
        <v>1.532</v>
      </c>
      <c r="E822" s="1">
        <v>304.88400000000001</v>
      </c>
      <c r="F822" s="1" t="s">
        <v>9</v>
      </c>
      <c r="G822" s="1">
        <v>12313.31</v>
      </c>
    </row>
    <row r="823" spans="1:7" ht="14.25" customHeight="1" x14ac:dyDescent="0.3">
      <c r="A823" s="1" t="s">
        <v>34</v>
      </c>
      <c r="B823" s="1">
        <v>2000</v>
      </c>
      <c r="C823" s="1">
        <v>21.957999999999998</v>
      </c>
      <c r="D823" s="1">
        <v>1.4970000000000001</v>
      </c>
      <c r="E823" s="1">
        <v>322.041</v>
      </c>
      <c r="G823" s="1">
        <v>13064.52</v>
      </c>
    </row>
    <row r="824" spans="1:7" ht="14.25" customHeight="1" x14ac:dyDescent="0.3">
      <c r="A824" s="1" t="s">
        <v>34</v>
      </c>
      <c r="B824" s="1">
        <v>2001</v>
      </c>
      <c r="C824" s="1">
        <v>21.949000000000002</v>
      </c>
      <c r="D824" s="1">
        <v>1.4890000000000001</v>
      </c>
      <c r="E824" s="1">
        <v>341.88600000000002</v>
      </c>
      <c r="G824" s="1">
        <v>13966.18</v>
      </c>
    </row>
    <row r="825" spans="1:7" ht="14.25" customHeight="1" x14ac:dyDescent="0.3">
      <c r="A825" s="1" t="s">
        <v>34</v>
      </c>
      <c r="B825" s="1">
        <v>2002</v>
      </c>
      <c r="C825" s="1">
        <v>22.65</v>
      </c>
      <c r="D825" s="1">
        <v>1.5409999999999999</v>
      </c>
      <c r="E825" s="1">
        <v>375.40499999999997</v>
      </c>
      <c r="G825" s="1">
        <v>15553.61</v>
      </c>
    </row>
    <row r="826" spans="1:7" ht="14.25" customHeight="1" x14ac:dyDescent="0.3">
      <c r="A826" s="1" t="s">
        <v>34</v>
      </c>
      <c r="B826" s="1">
        <v>2003</v>
      </c>
      <c r="C826" s="1">
        <v>21.879000000000001</v>
      </c>
      <c r="D826" s="1">
        <v>1.6479999999999999</v>
      </c>
      <c r="E826" s="1">
        <v>412.77800000000002</v>
      </c>
      <c r="F826" s="1" t="s">
        <v>9</v>
      </c>
      <c r="G826" s="1">
        <v>17414.13</v>
      </c>
    </row>
    <row r="827" spans="1:7" ht="14.25" customHeight="1" x14ac:dyDescent="0.3">
      <c r="A827" s="1" t="s">
        <v>34</v>
      </c>
      <c r="B827" s="1">
        <v>2004</v>
      </c>
      <c r="C827" s="1">
        <v>21.26</v>
      </c>
      <c r="D827" s="1">
        <v>1.62</v>
      </c>
      <c r="E827" s="1">
        <v>424.38</v>
      </c>
      <c r="G827" s="1">
        <v>18215.189999999999</v>
      </c>
    </row>
    <row r="828" spans="1:7" ht="14.25" customHeight="1" x14ac:dyDescent="0.3">
      <c r="A828" s="1" t="s">
        <v>34</v>
      </c>
      <c r="B828" s="1">
        <v>2005</v>
      </c>
      <c r="C828" s="1">
        <v>20.652999999999999</v>
      </c>
      <c r="D828" s="1">
        <v>1.585</v>
      </c>
      <c r="E828" s="1">
        <v>439.20600000000002</v>
      </c>
      <c r="G828" s="1">
        <v>19172.73</v>
      </c>
    </row>
    <row r="829" spans="1:7" ht="14.25" customHeight="1" x14ac:dyDescent="0.3">
      <c r="A829" s="1" t="s">
        <v>34</v>
      </c>
      <c r="B829" s="1">
        <v>2006</v>
      </c>
      <c r="C829" s="1">
        <v>19.635000000000002</v>
      </c>
      <c r="D829" s="1">
        <v>1.5229999999999999</v>
      </c>
      <c r="E829" s="1">
        <v>469.51100000000002</v>
      </c>
      <c r="G829" s="1">
        <v>20845.03</v>
      </c>
    </row>
    <row r="830" spans="1:7" ht="14.25" customHeight="1" x14ac:dyDescent="0.3">
      <c r="A830" s="1" t="s">
        <v>34</v>
      </c>
      <c r="B830" s="1">
        <v>2007</v>
      </c>
      <c r="C830" s="1">
        <v>19.010000000000002</v>
      </c>
      <c r="D830" s="1">
        <v>1.49</v>
      </c>
      <c r="E830" s="1">
        <v>485.43700000000001</v>
      </c>
      <c r="G830" s="1">
        <v>21954.76</v>
      </c>
    </row>
    <row r="831" spans="1:7" ht="14.25" customHeight="1" x14ac:dyDescent="0.3">
      <c r="A831" s="1" t="s">
        <v>34</v>
      </c>
      <c r="B831" s="1">
        <v>2008</v>
      </c>
      <c r="C831" s="1">
        <v>18.494</v>
      </c>
      <c r="D831" s="1">
        <v>1.5329999999999999</v>
      </c>
      <c r="E831" s="1">
        <v>512.99400000000003</v>
      </c>
      <c r="G831" s="1">
        <v>23574.18</v>
      </c>
    </row>
    <row r="832" spans="1:7" ht="14.25" customHeight="1" x14ac:dyDescent="0.3">
      <c r="A832" s="1" t="s">
        <v>34</v>
      </c>
      <c r="B832" s="1">
        <v>2009</v>
      </c>
      <c r="C832" s="1">
        <v>18.251999999999999</v>
      </c>
      <c r="D832" s="1">
        <v>1.641</v>
      </c>
      <c r="E832" s="1">
        <v>531.95699999999999</v>
      </c>
      <c r="G832" s="1">
        <v>24663.09</v>
      </c>
    </row>
    <row r="833" spans="1:7" ht="14.25" customHeight="1" x14ac:dyDescent="0.3">
      <c r="A833" s="1" t="s">
        <v>34</v>
      </c>
      <c r="B833" s="1">
        <v>2010</v>
      </c>
      <c r="C833" s="1">
        <v>18.192</v>
      </c>
      <c r="D833" s="1">
        <v>1.641</v>
      </c>
      <c r="E833" s="1">
        <v>524.96299999999997</v>
      </c>
      <c r="G833" s="1">
        <v>24451.15</v>
      </c>
    </row>
    <row r="834" spans="1:7" ht="14.25" customHeight="1" x14ac:dyDescent="0.3">
      <c r="A834" s="1" t="s">
        <v>34</v>
      </c>
      <c r="B834" s="1">
        <v>2011</v>
      </c>
      <c r="C834" s="1">
        <v>17.78</v>
      </c>
      <c r="D834" s="1">
        <v>1.617</v>
      </c>
      <c r="E834" s="1">
        <v>518.36800000000005</v>
      </c>
      <c r="G834" s="1">
        <v>24229.919999999998</v>
      </c>
    </row>
    <row r="835" spans="1:7" ht="14.25" customHeight="1" x14ac:dyDescent="0.3">
      <c r="A835" s="1" t="s">
        <v>34</v>
      </c>
      <c r="B835" s="1">
        <v>2012</v>
      </c>
      <c r="C835" s="1">
        <v>17.652000000000001</v>
      </c>
      <c r="D835" s="1">
        <v>1.6020000000000001</v>
      </c>
      <c r="E835" s="1">
        <v>512.29700000000003</v>
      </c>
      <c r="G835" s="1">
        <v>23961.7</v>
      </c>
    </row>
    <row r="836" spans="1:7" ht="14.25" customHeight="1" x14ac:dyDescent="0.3">
      <c r="A836" s="1" t="s">
        <v>34</v>
      </c>
      <c r="B836" s="1">
        <v>2013</v>
      </c>
      <c r="C836" s="1">
        <v>18.678999999999998</v>
      </c>
      <c r="D836" s="1">
        <v>1.6850000000000001</v>
      </c>
      <c r="E836" s="1">
        <v>549.25900000000001</v>
      </c>
      <c r="G836" s="1">
        <v>25606.48</v>
      </c>
    </row>
    <row r="837" spans="1:7" ht="14.25" customHeight="1" x14ac:dyDescent="0.3">
      <c r="A837" s="1" t="s">
        <v>34</v>
      </c>
      <c r="B837" s="1">
        <v>2014</v>
      </c>
      <c r="C837" s="1">
        <v>17.908999999999999</v>
      </c>
      <c r="D837" s="1">
        <v>1.627</v>
      </c>
      <c r="E837" s="1">
        <v>547.53800000000001</v>
      </c>
      <c r="G837" s="1">
        <v>25450.05</v>
      </c>
    </row>
    <row r="838" spans="1:7" ht="14.25" customHeight="1" x14ac:dyDescent="0.3">
      <c r="A838" s="1" t="s">
        <v>34</v>
      </c>
      <c r="B838" s="1">
        <v>2015</v>
      </c>
      <c r="C838" s="1">
        <v>17.995000000000001</v>
      </c>
      <c r="D838" s="1">
        <v>1.649</v>
      </c>
      <c r="E838" s="1">
        <v>572.25300000000004</v>
      </c>
      <c r="G838" s="1">
        <v>26579.83</v>
      </c>
    </row>
    <row r="839" spans="1:7" ht="14.25" customHeight="1" x14ac:dyDescent="0.3">
      <c r="A839" s="1" t="s">
        <v>35</v>
      </c>
      <c r="B839" s="1">
        <v>1970</v>
      </c>
      <c r="C839" s="1">
        <v>7.6660000000000004</v>
      </c>
      <c r="D839" s="1">
        <v>0.42199999999999999</v>
      </c>
      <c r="E839" s="1">
        <v>20.417999999999999</v>
      </c>
      <c r="G839" s="1">
        <v>164.22</v>
      </c>
    </row>
    <row r="840" spans="1:7" ht="14.25" customHeight="1" x14ac:dyDescent="0.3">
      <c r="A840" s="1" t="s">
        <v>35</v>
      </c>
      <c r="B840" s="1">
        <v>1971</v>
      </c>
      <c r="C840" s="1">
        <v>7.7679999999999998</v>
      </c>
      <c r="D840" s="1">
        <v>0.46200000000000002</v>
      </c>
      <c r="E840" s="1">
        <v>23.532</v>
      </c>
      <c r="G840" s="1">
        <v>190.57</v>
      </c>
    </row>
    <row r="841" spans="1:7" ht="14.25" customHeight="1" x14ac:dyDescent="0.3">
      <c r="A841" s="1" t="s">
        <v>35</v>
      </c>
      <c r="B841" s="1">
        <v>1972</v>
      </c>
      <c r="C841" s="1">
        <v>8.49</v>
      </c>
      <c r="D841" s="1">
        <v>0.51300000000000001</v>
      </c>
      <c r="E841" s="1">
        <v>27.837</v>
      </c>
      <c r="G841" s="1">
        <v>226.1</v>
      </c>
    </row>
    <row r="842" spans="1:7" ht="14.25" customHeight="1" x14ac:dyDescent="0.3">
      <c r="A842" s="1" t="s">
        <v>35</v>
      </c>
      <c r="B842" s="1">
        <v>1973</v>
      </c>
      <c r="C842" s="1">
        <v>9.3260000000000005</v>
      </c>
      <c r="D842" s="1">
        <v>0.56100000000000005</v>
      </c>
      <c r="E842" s="1">
        <v>33.314</v>
      </c>
      <c r="G842" s="1">
        <v>271.05</v>
      </c>
    </row>
    <row r="843" spans="1:7" ht="14.25" customHeight="1" x14ac:dyDescent="0.3">
      <c r="A843" s="1" t="s">
        <v>35</v>
      </c>
      <c r="B843" s="1">
        <v>1974</v>
      </c>
      <c r="C843" s="1">
        <v>8.9949999999999992</v>
      </c>
      <c r="D843" s="1">
        <v>0.56299999999999994</v>
      </c>
      <c r="E843" s="1">
        <v>37.472999999999999</v>
      </c>
      <c r="G843" s="1">
        <v>305.77999999999997</v>
      </c>
    </row>
    <row r="844" spans="1:7" ht="14.25" customHeight="1" x14ac:dyDescent="0.3">
      <c r="A844" s="1" t="s">
        <v>35</v>
      </c>
      <c r="B844" s="1">
        <v>1975</v>
      </c>
      <c r="C844" s="1">
        <v>8.56</v>
      </c>
      <c r="D844" s="1">
        <v>0.56000000000000005</v>
      </c>
      <c r="E844" s="1">
        <v>41.61</v>
      </c>
      <c r="G844" s="1">
        <v>340.89</v>
      </c>
    </row>
    <row r="845" spans="1:7" ht="14.25" customHeight="1" x14ac:dyDescent="0.3">
      <c r="A845" s="1" t="s">
        <v>35</v>
      </c>
      <c r="B845" s="1">
        <v>1976</v>
      </c>
      <c r="C845" s="1">
        <v>8.1180000000000003</v>
      </c>
      <c r="D845" s="1">
        <v>0.55500000000000005</v>
      </c>
      <c r="E845" s="1">
        <v>43.743000000000002</v>
      </c>
      <c r="G845" s="1">
        <v>359.67</v>
      </c>
    </row>
    <row r="846" spans="1:7" ht="14.25" customHeight="1" x14ac:dyDescent="0.3">
      <c r="A846" s="1" t="s">
        <v>35</v>
      </c>
      <c r="B846" s="1">
        <v>1977</v>
      </c>
      <c r="C846" s="1">
        <v>7.7009999999999996</v>
      </c>
      <c r="D846" s="1">
        <v>0.58399999999999996</v>
      </c>
      <c r="E846" s="1">
        <v>48.003</v>
      </c>
      <c r="G846" s="1">
        <v>396.1</v>
      </c>
    </row>
    <row r="847" spans="1:7" ht="14.25" customHeight="1" x14ac:dyDescent="0.3">
      <c r="A847" s="1" t="s">
        <v>35</v>
      </c>
      <c r="B847" s="1">
        <v>1978</v>
      </c>
      <c r="C847" s="1">
        <v>7.5069999999999997</v>
      </c>
      <c r="D847" s="1">
        <v>0.57299999999999995</v>
      </c>
      <c r="E847" s="1">
        <v>51.13</v>
      </c>
      <c r="G847" s="1">
        <v>423.13</v>
      </c>
    </row>
    <row r="848" spans="1:7" ht="14.25" customHeight="1" x14ac:dyDescent="0.3">
      <c r="A848" s="1" t="s">
        <v>35</v>
      </c>
      <c r="B848" s="1">
        <v>1979</v>
      </c>
      <c r="C848" s="1">
        <v>7.3810000000000002</v>
      </c>
      <c r="D848" s="1">
        <v>0.55600000000000005</v>
      </c>
      <c r="E848" s="1">
        <v>55.579000000000001</v>
      </c>
      <c r="G848" s="1">
        <v>460.95</v>
      </c>
    </row>
    <row r="849" spans="1:7" ht="14.25" customHeight="1" x14ac:dyDescent="0.3">
      <c r="A849" s="1" t="s">
        <v>35</v>
      </c>
      <c r="B849" s="1">
        <v>1980</v>
      </c>
      <c r="C849" s="1">
        <v>6.9740000000000002</v>
      </c>
      <c r="D849" s="1">
        <v>0.54600000000000004</v>
      </c>
      <c r="E849" s="1">
        <v>60.497999999999998</v>
      </c>
      <c r="G849" s="1">
        <v>502.77</v>
      </c>
    </row>
    <row r="850" spans="1:7" ht="14.25" customHeight="1" x14ac:dyDescent="0.3">
      <c r="A850" s="1" t="s">
        <v>35</v>
      </c>
      <c r="B850" s="1">
        <v>1981</v>
      </c>
      <c r="C850" s="1">
        <v>7.0190000000000001</v>
      </c>
      <c r="D850" s="1">
        <v>0.55700000000000005</v>
      </c>
      <c r="E850" s="1">
        <v>67.682000000000002</v>
      </c>
      <c r="G850" s="1">
        <v>563.15</v>
      </c>
    </row>
    <row r="851" spans="1:7" ht="14.25" customHeight="1" x14ac:dyDescent="0.3">
      <c r="A851" s="1" t="s">
        <v>35</v>
      </c>
      <c r="B851" s="1">
        <v>1982</v>
      </c>
      <c r="C851" s="1">
        <v>7.298</v>
      </c>
      <c r="D851" s="1">
        <v>0.58599999999999997</v>
      </c>
      <c r="E851" s="1">
        <v>76.450999999999993</v>
      </c>
      <c r="G851" s="1">
        <v>636.47</v>
      </c>
    </row>
    <row r="852" spans="1:7" ht="14.25" customHeight="1" x14ac:dyDescent="0.3">
      <c r="A852" s="1" t="s">
        <v>35</v>
      </c>
      <c r="B852" s="1">
        <v>1983</v>
      </c>
      <c r="C852" s="1">
        <v>7.3929999999999998</v>
      </c>
      <c r="D852" s="1">
        <v>0.58699999999999997</v>
      </c>
      <c r="E852" s="1">
        <v>81.085999999999999</v>
      </c>
      <c r="G852" s="1">
        <v>675.37</v>
      </c>
    </row>
    <row r="853" spans="1:7" ht="14.25" customHeight="1" x14ac:dyDescent="0.3">
      <c r="A853" s="1" t="s">
        <v>35</v>
      </c>
      <c r="B853" s="1">
        <v>1984</v>
      </c>
      <c r="C853" s="1">
        <v>7.157</v>
      </c>
      <c r="D853" s="1">
        <v>0.55400000000000005</v>
      </c>
      <c r="E853" s="1">
        <v>82.603999999999999</v>
      </c>
      <c r="G853" s="1">
        <v>688.64</v>
      </c>
    </row>
    <row r="854" spans="1:7" ht="14.25" customHeight="1" x14ac:dyDescent="0.3">
      <c r="A854" s="1" t="s">
        <v>35</v>
      </c>
      <c r="B854" s="1">
        <v>1985</v>
      </c>
      <c r="C854" s="1">
        <v>7.6710000000000003</v>
      </c>
      <c r="D854" s="1">
        <v>0.56399999999999995</v>
      </c>
      <c r="E854" s="1">
        <v>88.456999999999994</v>
      </c>
      <c r="G854" s="1">
        <v>738.65</v>
      </c>
    </row>
    <row r="855" spans="1:7" ht="14.25" customHeight="1" x14ac:dyDescent="0.3">
      <c r="A855" s="1" t="s">
        <v>35</v>
      </c>
      <c r="B855" s="1">
        <v>1986</v>
      </c>
      <c r="C855" s="1">
        <v>7.9329999999999998</v>
      </c>
      <c r="D855" s="1">
        <v>0.56499999999999995</v>
      </c>
      <c r="E855" s="1">
        <v>92.602999999999994</v>
      </c>
      <c r="G855" s="1">
        <v>775.07</v>
      </c>
    </row>
    <row r="856" spans="1:7" ht="14.25" customHeight="1" x14ac:dyDescent="0.3">
      <c r="A856" s="1" t="s">
        <v>35</v>
      </c>
      <c r="B856" s="1">
        <v>1987</v>
      </c>
      <c r="C856" s="1">
        <v>8.1430000000000007</v>
      </c>
      <c r="D856" s="1">
        <v>0.58599999999999997</v>
      </c>
      <c r="E856" s="1">
        <v>101.523</v>
      </c>
      <c r="G856" s="1">
        <v>852.57</v>
      </c>
    </row>
    <row r="857" spans="1:7" ht="14.25" customHeight="1" x14ac:dyDescent="0.3">
      <c r="A857" s="1" t="s">
        <v>35</v>
      </c>
      <c r="B857" s="1">
        <v>1988</v>
      </c>
      <c r="C857" s="1">
        <v>7.585</v>
      </c>
      <c r="D857" s="1">
        <v>0.54</v>
      </c>
      <c r="E857" s="1">
        <v>98.76</v>
      </c>
      <c r="G857" s="1">
        <v>833.19</v>
      </c>
    </row>
    <row r="858" spans="1:7" ht="14.25" customHeight="1" x14ac:dyDescent="0.3">
      <c r="A858" s="1" t="s">
        <v>35</v>
      </c>
      <c r="B858" s="1">
        <v>1989</v>
      </c>
      <c r="C858" s="1">
        <v>8.6</v>
      </c>
      <c r="D858" s="1">
        <v>0.61699999999999999</v>
      </c>
      <c r="E858" s="1">
        <v>119.607</v>
      </c>
      <c r="G858" s="1">
        <v>1015.82</v>
      </c>
    </row>
    <row r="859" spans="1:7" ht="14.25" customHeight="1" x14ac:dyDescent="0.3">
      <c r="A859" s="1" t="s">
        <v>35</v>
      </c>
      <c r="B859" s="1">
        <v>1990</v>
      </c>
      <c r="C859" s="1">
        <v>8.6280000000000001</v>
      </c>
      <c r="D859" s="1">
        <v>0.626</v>
      </c>
      <c r="E859" s="1">
        <v>125.815</v>
      </c>
      <c r="G859" s="1">
        <v>1076.83</v>
      </c>
    </row>
    <row r="860" spans="1:7" ht="14.25" customHeight="1" x14ac:dyDescent="0.3">
      <c r="A860" s="1" t="s">
        <v>35</v>
      </c>
      <c r="B860" s="1">
        <v>1991</v>
      </c>
      <c r="C860" s="1">
        <v>9.1539999999999999</v>
      </c>
      <c r="D860" s="1">
        <v>0.66300000000000003</v>
      </c>
      <c r="E860" s="1">
        <v>135.18100000000001</v>
      </c>
      <c r="G860" s="1">
        <v>1164.9100000000001</v>
      </c>
    </row>
    <row r="861" spans="1:7" ht="14.25" customHeight="1" x14ac:dyDescent="0.3">
      <c r="A861" s="1" t="s">
        <v>35</v>
      </c>
      <c r="B861" s="1">
        <v>1992</v>
      </c>
      <c r="C861" s="1">
        <v>10.108000000000001</v>
      </c>
      <c r="D861" s="1">
        <v>0.76100000000000001</v>
      </c>
      <c r="E861" s="1">
        <v>155.916</v>
      </c>
      <c r="G861" s="1">
        <v>1351.49</v>
      </c>
    </row>
    <row r="862" spans="1:7" ht="14.25" customHeight="1" x14ac:dyDescent="0.3">
      <c r="A862" s="1" t="s">
        <v>35</v>
      </c>
      <c r="B862" s="1">
        <v>1993</v>
      </c>
      <c r="C862" s="1">
        <v>11.202999999999999</v>
      </c>
      <c r="D862" s="1">
        <v>0.871</v>
      </c>
      <c r="E862" s="1">
        <v>177.84</v>
      </c>
      <c r="F862" s="1" t="s">
        <v>9</v>
      </c>
      <c r="G862" s="1">
        <v>1550.51</v>
      </c>
    </row>
    <row r="863" spans="1:7" ht="14.25" customHeight="1" x14ac:dyDescent="0.3">
      <c r="A863" s="1" t="s">
        <v>35</v>
      </c>
      <c r="B863" s="1">
        <v>1994</v>
      </c>
      <c r="C863" s="1">
        <v>12.355</v>
      </c>
      <c r="D863" s="1">
        <v>0.91100000000000003</v>
      </c>
      <c r="E863" s="1">
        <v>196.49299999999999</v>
      </c>
      <c r="G863" s="1">
        <v>1725.35</v>
      </c>
    </row>
    <row r="864" spans="1:7" ht="14.25" customHeight="1" x14ac:dyDescent="0.3">
      <c r="A864" s="1" t="s">
        <v>35</v>
      </c>
      <c r="B864" s="1">
        <v>1995</v>
      </c>
      <c r="C864" s="1">
        <v>12.929</v>
      </c>
      <c r="D864" s="1">
        <v>0.94299999999999995</v>
      </c>
      <c r="E864" s="1">
        <v>214.70500000000001</v>
      </c>
      <c r="G864" s="1">
        <v>1895.19</v>
      </c>
    </row>
    <row r="865" spans="1:7" ht="14.25" customHeight="1" x14ac:dyDescent="0.3">
      <c r="A865" s="1" t="s">
        <v>35</v>
      </c>
      <c r="B865" s="1">
        <v>1996</v>
      </c>
      <c r="C865" s="1">
        <v>14.254</v>
      </c>
      <c r="D865" s="1">
        <v>1.0680000000000001</v>
      </c>
      <c r="E865" s="1">
        <v>252.227</v>
      </c>
      <c r="G865" s="1">
        <v>2229.94</v>
      </c>
    </row>
    <row r="866" spans="1:7" ht="14.25" customHeight="1" x14ac:dyDescent="0.3">
      <c r="A866" s="1" t="s">
        <v>35</v>
      </c>
      <c r="B866" s="1">
        <v>1997</v>
      </c>
      <c r="C866" s="1">
        <v>13.028</v>
      </c>
      <c r="D866" s="1">
        <v>0.95299999999999996</v>
      </c>
      <c r="E866" s="1">
        <v>233.05600000000001</v>
      </c>
      <c r="G866" s="1">
        <v>2061.63</v>
      </c>
    </row>
    <row r="867" spans="1:7" ht="14.25" customHeight="1" x14ac:dyDescent="0.3">
      <c r="A867" s="1" t="s">
        <v>35</v>
      </c>
      <c r="B867" s="1">
        <v>1998</v>
      </c>
      <c r="C867" s="1">
        <v>14.286</v>
      </c>
      <c r="D867" s="1">
        <v>1.0580000000000001</v>
      </c>
      <c r="E867" s="1">
        <v>269.43299999999999</v>
      </c>
      <c r="G867" s="1">
        <v>2384.7399999999998</v>
      </c>
    </row>
    <row r="868" spans="1:7" ht="14.25" customHeight="1" x14ac:dyDescent="0.3">
      <c r="A868" s="1" t="s">
        <v>35</v>
      </c>
      <c r="B868" s="1">
        <v>1999</v>
      </c>
      <c r="C868" s="1">
        <v>14.635</v>
      </c>
      <c r="D868" s="1">
        <v>1.085</v>
      </c>
      <c r="E868" s="1">
        <v>294.60000000000002</v>
      </c>
      <c r="G868" s="1">
        <v>2609.5300000000002</v>
      </c>
    </row>
    <row r="869" spans="1:7" ht="14.25" customHeight="1" x14ac:dyDescent="0.3">
      <c r="A869" s="1" t="s">
        <v>35</v>
      </c>
      <c r="B869" s="1">
        <v>2000</v>
      </c>
      <c r="C869" s="1">
        <v>14.510999999999999</v>
      </c>
      <c r="D869" s="1">
        <v>1.0760000000000001</v>
      </c>
      <c r="E869" s="1">
        <v>314.697</v>
      </c>
      <c r="G869" s="1">
        <v>2792.03</v>
      </c>
    </row>
    <row r="870" spans="1:7" ht="14.25" customHeight="1" x14ac:dyDescent="0.3">
      <c r="A870" s="1" t="s">
        <v>35</v>
      </c>
      <c r="B870" s="1">
        <v>2001</v>
      </c>
      <c r="C870" s="1">
        <v>14.61</v>
      </c>
      <c r="D870" s="1">
        <v>1.1739999999999999</v>
      </c>
      <c r="E870" s="1">
        <v>348.63900000000001</v>
      </c>
      <c r="F870" s="1" t="s">
        <v>9</v>
      </c>
      <c r="G870" s="1">
        <v>3101.48</v>
      </c>
    </row>
    <row r="871" spans="1:7" ht="14.25" customHeight="1" x14ac:dyDescent="0.3">
      <c r="A871" s="1" t="s">
        <v>35</v>
      </c>
      <c r="B871" s="1">
        <v>2002</v>
      </c>
      <c r="C871" s="1">
        <v>14.706</v>
      </c>
      <c r="D871" s="1">
        <v>1.23</v>
      </c>
      <c r="E871" s="1">
        <v>376.14</v>
      </c>
      <c r="G871" s="1">
        <v>3357.03</v>
      </c>
    </row>
    <row r="872" spans="1:7" ht="14.25" customHeight="1" x14ac:dyDescent="0.3">
      <c r="A872" s="1" t="s">
        <v>35</v>
      </c>
      <c r="B872" s="1">
        <v>2003</v>
      </c>
      <c r="C872" s="1">
        <v>14.215</v>
      </c>
      <c r="D872" s="1">
        <v>1.2030000000000001</v>
      </c>
      <c r="E872" s="1">
        <v>378.63400000000001</v>
      </c>
      <c r="G872" s="1">
        <v>3391.89</v>
      </c>
    </row>
    <row r="873" spans="1:7" ht="14.25" customHeight="1" x14ac:dyDescent="0.3">
      <c r="A873" s="1" t="s">
        <v>35</v>
      </c>
      <c r="B873" s="1">
        <v>2004</v>
      </c>
      <c r="C873" s="1">
        <v>14.128</v>
      </c>
      <c r="D873" s="1">
        <v>1.167</v>
      </c>
      <c r="E873" s="1">
        <v>391.6</v>
      </c>
      <c r="G873" s="1">
        <v>3521.87</v>
      </c>
    </row>
    <row r="874" spans="1:7" ht="14.25" customHeight="1" x14ac:dyDescent="0.3">
      <c r="A874" s="1" t="s">
        <v>35</v>
      </c>
      <c r="B874" s="1">
        <v>2005</v>
      </c>
      <c r="C874" s="1">
        <v>13.922000000000001</v>
      </c>
      <c r="D874" s="1">
        <v>1.1519999999999999</v>
      </c>
      <c r="E874" s="1">
        <v>391.43400000000003</v>
      </c>
      <c r="G874" s="1">
        <v>3534.48</v>
      </c>
    </row>
    <row r="875" spans="1:7" ht="14.25" customHeight="1" x14ac:dyDescent="0.3">
      <c r="A875" s="1" t="s">
        <v>35</v>
      </c>
      <c r="B875" s="1">
        <v>2006</v>
      </c>
      <c r="C875" s="1">
        <v>13.952</v>
      </c>
      <c r="D875" s="1">
        <v>1.139</v>
      </c>
      <c r="E875" s="1">
        <v>426.3</v>
      </c>
      <c r="G875" s="1">
        <v>3871.02</v>
      </c>
    </row>
    <row r="876" spans="1:7" ht="14.25" customHeight="1" x14ac:dyDescent="0.3">
      <c r="A876" s="1" t="s">
        <v>35</v>
      </c>
      <c r="B876" s="1">
        <v>2007</v>
      </c>
      <c r="C876" s="1">
        <v>13.704000000000001</v>
      </c>
      <c r="D876" s="1">
        <v>1.1060000000000001</v>
      </c>
      <c r="E876" s="1">
        <v>448.82799999999997</v>
      </c>
      <c r="G876" s="1">
        <v>4105.92</v>
      </c>
    </row>
    <row r="877" spans="1:7" ht="14.25" customHeight="1" x14ac:dyDescent="0.3">
      <c r="A877" s="1" t="s">
        <v>35</v>
      </c>
      <c r="B877" s="1">
        <v>2008</v>
      </c>
      <c r="C877" s="1">
        <v>13.65</v>
      </c>
      <c r="D877" s="1">
        <v>1.135</v>
      </c>
      <c r="E877" s="1">
        <v>474.92500000000001</v>
      </c>
      <c r="G877" s="1">
        <v>4378.6400000000003</v>
      </c>
    </row>
    <row r="878" spans="1:7" ht="14.25" customHeight="1" x14ac:dyDescent="0.3">
      <c r="A878" s="1" t="s">
        <v>35</v>
      </c>
      <c r="B878" s="1">
        <v>2009</v>
      </c>
      <c r="C878" s="1">
        <v>13.475</v>
      </c>
      <c r="D878" s="1">
        <v>1.2050000000000001</v>
      </c>
      <c r="E878" s="1">
        <v>478.41899999999998</v>
      </c>
      <c r="G878" s="1">
        <v>4448.59</v>
      </c>
    </row>
    <row r="879" spans="1:7" ht="14.25" customHeight="1" x14ac:dyDescent="0.3">
      <c r="A879" s="1" t="s">
        <v>35</v>
      </c>
      <c r="B879" s="1">
        <v>2010</v>
      </c>
      <c r="C879" s="1">
        <v>13.301</v>
      </c>
      <c r="D879" s="1">
        <v>1.129</v>
      </c>
      <c r="E879" s="1">
        <v>470.32600000000002</v>
      </c>
      <c r="G879" s="1">
        <v>4410.78</v>
      </c>
    </row>
    <row r="880" spans="1:7" ht="14.25" customHeight="1" x14ac:dyDescent="0.3">
      <c r="A880" s="1" t="s">
        <v>35</v>
      </c>
      <c r="B880" s="1">
        <v>2011</v>
      </c>
      <c r="C880" s="1">
        <v>10.244999999999999</v>
      </c>
      <c r="D880" s="1">
        <v>1.0940000000000001</v>
      </c>
      <c r="E880" s="1">
        <v>478.70499999999998</v>
      </c>
      <c r="G880" s="1">
        <v>4523.3900000000003</v>
      </c>
    </row>
    <row r="881" spans="1:7" ht="14.25" customHeight="1" x14ac:dyDescent="0.3">
      <c r="A881" s="1" t="s">
        <v>35</v>
      </c>
      <c r="B881" s="1">
        <v>2012</v>
      </c>
      <c r="C881" s="1">
        <v>10.148999999999999</v>
      </c>
      <c r="D881" s="1">
        <v>1.1100000000000001</v>
      </c>
      <c r="E881" s="1">
        <v>496.505</v>
      </c>
      <c r="G881" s="1">
        <v>4726.42</v>
      </c>
    </row>
    <row r="882" spans="1:7" ht="14.25" customHeight="1" x14ac:dyDescent="0.3">
      <c r="A882" s="1" t="s">
        <v>35</v>
      </c>
      <c r="B882" s="1">
        <v>2013</v>
      </c>
      <c r="C882" s="1">
        <v>9.8460000000000001</v>
      </c>
      <c r="D882" s="1">
        <v>1.093</v>
      </c>
      <c r="E882" s="1">
        <v>499.19400000000002</v>
      </c>
      <c r="G882" s="1">
        <v>4792.45</v>
      </c>
    </row>
    <row r="883" spans="1:7" ht="14.25" customHeight="1" x14ac:dyDescent="0.3">
      <c r="A883" s="1" t="s">
        <v>35</v>
      </c>
      <c r="B883" s="1">
        <v>2014</v>
      </c>
      <c r="C883" s="1">
        <v>9.8160000000000007</v>
      </c>
      <c r="D883" s="1">
        <v>1.0940000000000001</v>
      </c>
      <c r="E883" s="1">
        <v>507.49099999999999</v>
      </c>
      <c r="G883" s="1">
        <v>4920.6899999999996</v>
      </c>
    </row>
    <row r="884" spans="1:7" ht="14.25" customHeight="1" x14ac:dyDescent="0.3">
      <c r="A884" s="1" t="s">
        <v>35</v>
      </c>
      <c r="B884" s="1">
        <v>2015</v>
      </c>
      <c r="C884" s="1">
        <v>9.8510000000000009</v>
      </c>
      <c r="D884" s="1">
        <v>1.085</v>
      </c>
      <c r="E884" s="1">
        <v>518.78</v>
      </c>
      <c r="G884" s="1">
        <v>5083.62</v>
      </c>
    </row>
    <row r="885" spans="1:7" ht="14.25" customHeight="1" x14ac:dyDescent="0.3">
      <c r="A885" s="1" t="s">
        <v>36</v>
      </c>
      <c r="B885" s="1">
        <v>1985</v>
      </c>
      <c r="C885" s="1">
        <v>11.592000000000001</v>
      </c>
      <c r="D885" s="1">
        <v>0.80800000000000005</v>
      </c>
      <c r="E885" s="1">
        <v>171.227</v>
      </c>
      <c r="G885" s="1">
        <v>1107.9000000000001</v>
      </c>
    </row>
    <row r="886" spans="1:7" ht="14.25" customHeight="1" x14ac:dyDescent="0.3">
      <c r="A886" s="1" t="s">
        <v>36</v>
      </c>
      <c r="B886" s="1">
        <v>1986</v>
      </c>
      <c r="C886" s="1">
        <v>12.105</v>
      </c>
      <c r="D886" s="1">
        <v>0.86499999999999999</v>
      </c>
      <c r="E886" s="1">
        <v>189.428</v>
      </c>
      <c r="G886" s="1">
        <v>1232.06</v>
      </c>
    </row>
    <row r="887" spans="1:7" ht="14.25" customHeight="1" x14ac:dyDescent="0.3">
      <c r="A887" s="1" t="s">
        <v>36</v>
      </c>
      <c r="B887" s="1">
        <v>1987</v>
      </c>
      <c r="C887" s="1">
        <v>10.343999999999999</v>
      </c>
      <c r="D887" s="1">
        <v>0.76</v>
      </c>
      <c r="E887" s="1">
        <v>172.36199999999999</v>
      </c>
      <c r="G887" s="1">
        <v>1128.1300000000001</v>
      </c>
    </row>
    <row r="888" spans="1:7" ht="14.25" customHeight="1" x14ac:dyDescent="0.3">
      <c r="A888" s="1" t="s">
        <v>36</v>
      </c>
      <c r="B888" s="1">
        <v>1988</v>
      </c>
      <c r="C888" s="1">
        <v>10.682</v>
      </c>
      <c r="D888" s="1">
        <v>0.79</v>
      </c>
      <c r="E888" s="1">
        <v>190.12</v>
      </c>
      <c r="G888" s="1">
        <v>1253.53</v>
      </c>
    </row>
    <row r="889" spans="1:7" ht="14.25" customHeight="1" x14ac:dyDescent="0.3">
      <c r="A889" s="1" t="s">
        <v>36</v>
      </c>
      <c r="B889" s="1">
        <v>1989</v>
      </c>
      <c r="C889" s="1">
        <v>10.326000000000001</v>
      </c>
      <c r="D889" s="1">
        <v>0.76600000000000001</v>
      </c>
      <c r="E889" s="1">
        <v>198.23400000000001</v>
      </c>
      <c r="G889" s="1">
        <v>1317.64</v>
      </c>
    </row>
    <row r="890" spans="1:7" ht="14.25" customHeight="1" x14ac:dyDescent="0.3">
      <c r="A890" s="1" t="s">
        <v>36</v>
      </c>
      <c r="B890" s="1">
        <v>1990</v>
      </c>
      <c r="C890" s="1">
        <v>10.548999999999999</v>
      </c>
      <c r="D890" s="1">
        <v>0.77700000000000002</v>
      </c>
      <c r="E890" s="1">
        <v>213.74799999999999</v>
      </c>
      <c r="G890" s="1">
        <v>1435.43</v>
      </c>
    </row>
    <row r="891" spans="1:7" ht="14.25" customHeight="1" x14ac:dyDescent="0.3">
      <c r="A891" s="1" t="s">
        <v>36</v>
      </c>
      <c r="B891" s="1">
        <v>1991</v>
      </c>
      <c r="C891" s="1">
        <v>10.106</v>
      </c>
      <c r="D891" s="1">
        <v>0.80500000000000005</v>
      </c>
      <c r="E891" s="1">
        <v>223.999</v>
      </c>
      <c r="G891" s="1">
        <v>1523.19</v>
      </c>
    </row>
    <row r="892" spans="1:7" ht="14.25" customHeight="1" x14ac:dyDescent="0.3">
      <c r="A892" s="1" t="s">
        <v>36</v>
      </c>
      <c r="B892" s="1">
        <v>1992</v>
      </c>
      <c r="C892" s="1">
        <v>9.6920000000000002</v>
      </c>
      <c r="D892" s="1">
        <v>0.80800000000000005</v>
      </c>
      <c r="E892" s="1">
        <v>227.292</v>
      </c>
      <c r="G892" s="1">
        <v>1562.72</v>
      </c>
    </row>
    <row r="893" spans="1:7" ht="14.25" customHeight="1" x14ac:dyDescent="0.3">
      <c r="A893" s="1" t="s">
        <v>36</v>
      </c>
      <c r="B893" s="1">
        <v>1993</v>
      </c>
      <c r="C893" s="1">
        <v>10.022</v>
      </c>
      <c r="D893" s="1">
        <v>0.84299999999999997</v>
      </c>
      <c r="E893" s="1">
        <v>240.31800000000001</v>
      </c>
      <c r="G893" s="1">
        <v>1667.39</v>
      </c>
    </row>
    <row r="894" spans="1:7" ht="14.25" customHeight="1" x14ac:dyDescent="0.3">
      <c r="A894" s="1" t="s">
        <v>36</v>
      </c>
      <c r="B894" s="1">
        <v>1994</v>
      </c>
      <c r="C894" s="1">
        <v>10.055</v>
      </c>
      <c r="D894" s="1">
        <v>0.85299999999999998</v>
      </c>
      <c r="E894" s="1">
        <v>249.578</v>
      </c>
      <c r="G894" s="1">
        <v>1745.5</v>
      </c>
    </row>
    <row r="895" spans="1:7" ht="14.25" customHeight="1" x14ac:dyDescent="0.3">
      <c r="A895" s="1" t="s">
        <v>36</v>
      </c>
      <c r="B895" s="1">
        <v>1995</v>
      </c>
      <c r="C895" s="1">
        <v>10.097</v>
      </c>
      <c r="D895" s="1">
        <v>0.89300000000000002</v>
      </c>
      <c r="E895" s="1">
        <v>266.30700000000002</v>
      </c>
      <c r="F895" s="1" t="s">
        <v>9</v>
      </c>
      <c r="G895" s="1">
        <v>1874.98</v>
      </c>
    </row>
    <row r="896" spans="1:7" ht="14.25" customHeight="1" x14ac:dyDescent="0.3">
      <c r="A896" s="1" t="s">
        <v>36</v>
      </c>
      <c r="B896" s="1">
        <v>1996</v>
      </c>
      <c r="C896" s="1">
        <v>10.162000000000001</v>
      </c>
      <c r="D896" s="1">
        <v>0.93500000000000005</v>
      </c>
      <c r="E896" s="1">
        <v>285.05200000000002</v>
      </c>
      <c r="G896" s="1">
        <v>2015.84</v>
      </c>
    </row>
    <row r="897" spans="1:7" ht="14.25" customHeight="1" x14ac:dyDescent="0.3">
      <c r="A897" s="1" t="s">
        <v>36</v>
      </c>
      <c r="B897" s="1">
        <v>1997</v>
      </c>
      <c r="C897" s="1">
        <v>10.452999999999999</v>
      </c>
      <c r="D897" s="1">
        <v>0.96</v>
      </c>
      <c r="E897" s="1">
        <v>305.35899999999998</v>
      </c>
      <c r="G897" s="1">
        <v>2164.66</v>
      </c>
    </row>
    <row r="898" spans="1:7" ht="14.25" customHeight="1" x14ac:dyDescent="0.3">
      <c r="A898" s="1" t="s">
        <v>36</v>
      </c>
      <c r="B898" s="1">
        <v>1998</v>
      </c>
      <c r="C898" s="1">
        <v>10.352</v>
      </c>
      <c r="D898" s="1">
        <v>0.96399999999999997</v>
      </c>
      <c r="E898" s="1">
        <v>316.86</v>
      </c>
      <c r="G898" s="1">
        <v>2252.87</v>
      </c>
    </row>
    <row r="899" spans="1:7" ht="14.25" customHeight="1" x14ac:dyDescent="0.3">
      <c r="A899" s="1" t="s">
        <v>36</v>
      </c>
      <c r="B899" s="1">
        <v>1999</v>
      </c>
      <c r="C899" s="1">
        <v>10.622999999999999</v>
      </c>
      <c r="D899" s="1">
        <v>1.0029999999999999</v>
      </c>
      <c r="E899" s="1">
        <v>339.04300000000001</v>
      </c>
      <c r="G899" s="1">
        <v>2422.12</v>
      </c>
    </row>
    <row r="900" spans="1:7" ht="14.25" customHeight="1" x14ac:dyDescent="0.3">
      <c r="A900" s="1" t="s">
        <v>36</v>
      </c>
      <c r="B900" s="1">
        <v>2000</v>
      </c>
      <c r="C900" s="1">
        <v>10.836</v>
      </c>
      <c r="D900" s="1">
        <v>1.012</v>
      </c>
      <c r="E900" s="1">
        <v>361.00099999999998</v>
      </c>
      <c r="G900" s="1">
        <v>2593.52</v>
      </c>
    </row>
    <row r="901" spans="1:7" ht="14.25" customHeight="1" x14ac:dyDescent="0.3">
      <c r="A901" s="1" t="s">
        <v>36</v>
      </c>
      <c r="B901" s="1">
        <v>2001</v>
      </c>
      <c r="C901" s="1">
        <v>10.741</v>
      </c>
      <c r="D901" s="1">
        <v>1.0409999999999999</v>
      </c>
      <c r="E901" s="1">
        <v>383.73099999999999</v>
      </c>
      <c r="G901" s="1">
        <v>2774.32</v>
      </c>
    </row>
    <row r="902" spans="1:7" ht="14.25" customHeight="1" x14ac:dyDescent="0.3">
      <c r="A902" s="1" t="s">
        <v>36</v>
      </c>
      <c r="B902" s="1">
        <v>2002</v>
      </c>
      <c r="C902" s="1">
        <v>10.395</v>
      </c>
      <c r="D902" s="1">
        <v>1.05</v>
      </c>
      <c r="E902" s="1">
        <v>395.50599999999997</v>
      </c>
      <c r="G902" s="1">
        <v>2881.16</v>
      </c>
    </row>
    <row r="903" spans="1:7" ht="14.25" customHeight="1" x14ac:dyDescent="0.3">
      <c r="A903" s="1" t="s">
        <v>36</v>
      </c>
      <c r="B903" s="1">
        <v>2003</v>
      </c>
      <c r="C903" s="1">
        <v>10.616</v>
      </c>
      <c r="D903" s="1">
        <v>1.103</v>
      </c>
      <c r="E903" s="1">
        <v>414.97199999999998</v>
      </c>
      <c r="G903" s="1">
        <v>3045.48</v>
      </c>
    </row>
    <row r="904" spans="1:7" ht="14.25" customHeight="1" x14ac:dyDescent="0.3">
      <c r="A904" s="1" t="s">
        <v>36</v>
      </c>
      <c r="B904" s="1">
        <v>2004</v>
      </c>
      <c r="C904" s="1">
        <v>10.548999999999999</v>
      </c>
      <c r="D904" s="1">
        <v>1.1000000000000001</v>
      </c>
      <c r="E904" s="1">
        <v>430.29899999999998</v>
      </c>
      <c r="G904" s="1">
        <v>3179.75</v>
      </c>
    </row>
    <row r="905" spans="1:7" ht="14.25" customHeight="1" x14ac:dyDescent="0.3">
      <c r="A905" s="1" t="s">
        <v>36</v>
      </c>
      <c r="B905" s="1">
        <v>2005</v>
      </c>
      <c r="C905" s="1">
        <v>10.622</v>
      </c>
      <c r="D905" s="1">
        <v>1.089</v>
      </c>
      <c r="E905" s="1">
        <v>440.71499999999997</v>
      </c>
      <c r="G905" s="1">
        <v>3277.65</v>
      </c>
    </row>
    <row r="906" spans="1:7" ht="14.25" customHeight="1" x14ac:dyDescent="0.3">
      <c r="A906" s="1" t="s">
        <v>36</v>
      </c>
      <c r="B906" s="1">
        <v>2006</v>
      </c>
      <c r="C906" s="1">
        <v>10.398999999999999</v>
      </c>
      <c r="D906" s="1">
        <v>1.02</v>
      </c>
      <c r="E906" s="1">
        <v>458.41199999999998</v>
      </c>
      <c r="G906" s="1">
        <v>3430.73</v>
      </c>
    </row>
    <row r="907" spans="1:7" ht="14.25" customHeight="1" x14ac:dyDescent="0.3">
      <c r="A907" s="1" t="s">
        <v>36</v>
      </c>
      <c r="B907" s="1">
        <v>2007</v>
      </c>
      <c r="C907" s="1">
        <v>10.305</v>
      </c>
      <c r="D907" s="1">
        <v>0.99299999999999999</v>
      </c>
      <c r="E907" s="1">
        <v>491.14100000000002</v>
      </c>
      <c r="G907" s="1">
        <v>3708.66</v>
      </c>
    </row>
    <row r="908" spans="1:7" ht="14.25" customHeight="1" x14ac:dyDescent="0.3">
      <c r="A908" s="1" t="s">
        <v>36</v>
      </c>
      <c r="B908" s="1">
        <v>2008</v>
      </c>
      <c r="C908" s="1">
        <v>10.137</v>
      </c>
      <c r="D908" s="1">
        <v>0.99099999999999999</v>
      </c>
      <c r="E908" s="1">
        <v>518.69500000000005</v>
      </c>
      <c r="G908" s="1">
        <v>3966.81</v>
      </c>
    </row>
    <row r="909" spans="1:7" ht="14.25" customHeight="1" x14ac:dyDescent="0.3">
      <c r="A909" s="1" t="s">
        <v>36</v>
      </c>
      <c r="B909" s="1">
        <v>2009</v>
      </c>
      <c r="C909" s="1">
        <v>10.134</v>
      </c>
      <c r="D909" s="1">
        <v>1.0529999999999999</v>
      </c>
      <c r="E909" s="1">
        <v>543.52099999999996</v>
      </c>
      <c r="G909" s="1">
        <v>4208.93</v>
      </c>
    </row>
    <row r="910" spans="1:7" ht="14.25" customHeight="1" x14ac:dyDescent="0.3">
      <c r="A910" s="1" t="s">
        <v>36</v>
      </c>
      <c r="B910" s="1">
        <v>2010</v>
      </c>
      <c r="C910" s="1">
        <v>14.503</v>
      </c>
      <c r="D910" s="1">
        <v>1.5580000000000001</v>
      </c>
      <c r="E910" s="1">
        <v>824.67100000000005</v>
      </c>
      <c r="F910" s="1" t="s">
        <v>9</v>
      </c>
      <c r="G910" s="1">
        <v>6452.98</v>
      </c>
    </row>
    <row r="911" spans="1:7" ht="14.25" customHeight="1" x14ac:dyDescent="0.3">
      <c r="A911" s="1" t="s">
        <v>36</v>
      </c>
      <c r="B911" s="1">
        <v>2011</v>
      </c>
      <c r="C911" s="1">
        <v>14.439</v>
      </c>
      <c r="D911" s="1">
        <v>1.5620000000000001</v>
      </c>
      <c r="E911" s="1">
        <v>873.221</v>
      </c>
      <c r="G911" s="1">
        <v>6909.27</v>
      </c>
    </row>
    <row r="912" spans="1:7" ht="14.25" customHeight="1" x14ac:dyDescent="0.3">
      <c r="A912" s="1" t="s">
        <v>36</v>
      </c>
      <c r="B912" s="1">
        <v>2012</v>
      </c>
      <c r="C912" s="1">
        <v>14.307</v>
      </c>
      <c r="D912" s="1">
        <v>1.5880000000000001</v>
      </c>
      <c r="E912" s="1">
        <v>914.39599999999996</v>
      </c>
      <c r="G912" s="1">
        <v>7312.3</v>
      </c>
    </row>
    <row r="913" spans="1:7" ht="14.25" customHeight="1" x14ac:dyDescent="0.3">
      <c r="A913" s="1" t="s">
        <v>36</v>
      </c>
      <c r="B913" s="1">
        <v>2013</v>
      </c>
      <c r="C913" s="1">
        <v>14.083</v>
      </c>
      <c r="D913" s="1">
        <v>1.6</v>
      </c>
      <c r="E913" s="1">
        <v>956.71500000000003</v>
      </c>
      <c r="G913" s="1">
        <v>7739.2</v>
      </c>
    </row>
    <row r="914" spans="1:7" ht="14.25" customHeight="1" x14ac:dyDescent="0.3">
      <c r="A914" s="1" t="s">
        <v>36</v>
      </c>
      <c r="B914" s="1">
        <v>2014</v>
      </c>
      <c r="C914" s="1">
        <v>13.895</v>
      </c>
      <c r="D914" s="1">
        <v>1.61</v>
      </c>
      <c r="E914" s="1">
        <v>985.96900000000005</v>
      </c>
      <c r="G914" s="1">
        <v>8073.75</v>
      </c>
    </row>
    <row r="915" spans="1:7" ht="14.25" customHeight="1" x14ac:dyDescent="0.3">
      <c r="A915" s="1" t="s">
        <v>36</v>
      </c>
      <c r="B915" s="1">
        <v>2015</v>
      </c>
      <c r="C915" s="1">
        <v>14.013999999999999</v>
      </c>
      <c r="D915" s="1">
        <v>1.69</v>
      </c>
      <c r="E915" s="1">
        <v>1056.0530000000001</v>
      </c>
      <c r="G915" s="1">
        <v>8746.65</v>
      </c>
    </row>
    <row r="916" spans="1:7" ht="14.25" customHeight="1" x14ac:dyDescent="0.3">
      <c r="A916" s="1" t="s">
        <v>37</v>
      </c>
      <c r="B916" s="1">
        <v>1981</v>
      </c>
      <c r="C916" s="1">
        <v>10.714</v>
      </c>
      <c r="D916" s="1">
        <v>0.27600000000000002</v>
      </c>
      <c r="E916" s="1">
        <v>12.664</v>
      </c>
      <c r="G916" s="1">
        <v>569.73</v>
      </c>
    </row>
    <row r="917" spans="1:7" ht="14.25" customHeight="1" x14ac:dyDescent="0.3">
      <c r="A917" s="1" t="s">
        <v>37</v>
      </c>
      <c r="B917" s="1">
        <v>1982</v>
      </c>
      <c r="C917" s="1">
        <v>12.903</v>
      </c>
      <c r="D917" s="1">
        <v>0.27700000000000002</v>
      </c>
      <c r="E917" s="1">
        <v>13.611000000000001</v>
      </c>
      <c r="G917" s="1">
        <v>626.45000000000005</v>
      </c>
    </row>
    <row r="918" spans="1:7" ht="14.25" customHeight="1" x14ac:dyDescent="0.3">
      <c r="A918" s="1" t="s">
        <v>37</v>
      </c>
      <c r="B918" s="1">
        <v>1983</v>
      </c>
      <c r="C918" s="1">
        <v>11.904999999999999</v>
      </c>
      <c r="D918" s="1">
        <v>0.26100000000000001</v>
      </c>
      <c r="E918" s="1">
        <v>13.762</v>
      </c>
      <c r="G918" s="1">
        <v>647.82000000000005</v>
      </c>
    </row>
    <row r="919" spans="1:7" ht="14.25" customHeight="1" x14ac:dyDescent="0.3">
      <c r="A919" s="1" t="s">
        <v>37</v>
      </c>
      <c r="B919" s="1">
        <v>1984</v>
      </c>
      <c r="C919" s="1">
        <v>10.938000000000001</v>
      </c>
      <c r="D919" s="1">
        <v>0.23100000000000001</v>
      </c>
      <c r="E919" s="1">
        <v>13.098000000000001</v>
      </c>
      <c r="G919" s="1">
        <v>630.20000000000005</v>
      </c>
    </row>
    <row r="920" spans="1:7" ht="14.25" customHeight="1" x14ac:dyDescent="0.3">
      <c r="A920" s="1" t="s">
        <v>37</v>
      </c>
      <c r="B920" s="1">
        <v>1985</v>
      </c>
      <c r="C920" s="1">
        <v>13.888999999999999</v>
      </c>
      <c r="D920" s="1">
        <v>0.20699999999999999</v>
      </c>
      <c r="E920" s="1">
        <v>12.302</v>
      </c>
      <c r="G920" s="1">
        <v>604.45000000000005</v>
      </c>
    </row>
    <row r="921" spans="1:7" ht="14.25" customHeight="1" x14ac:dyDescent="0.3">
      <c r="A921" s="1" t="s">
        <v>37</v>
      </c>
      <c r="B921" s="1">
        <v>1986</v>
      </c>
      <c r="C921" s="1">
        <v>12.403</v>
      </c>
      <c r="D921" s="1">
        <v>0.22800000000000001</v>
      </c>
      <c r="E921" s="1">
        <v>14.455</v>
      </c>
      <c r="G921" s="1">
        <v>724.61</v>
      </c>
    </row>
    <row r="922" spans="1:7" ht="14.25" customHeight="1" x14ac:dyDescent="0.3">
      <c r="A922" s="1" t="s">
        <v>37</v>
      </c>
      <c r="B922" s="1">
        <v>1987</v>
      </c>
      <c r="C922" s="1">
        <v>13.333</v>
      </c>
      <c r="D922" s="1">
        <v>0.253</v>
      </c>
      <c r="E922" s="1">
        <v>17.667000000000002</v>
      </c>
      <c r="G922" s="1">
        <v>902.8</v>
      </c>
    </row>
    <row r="923" spans="1:7" ht="14.25" customHeight="1" x14ac:dyDescent="0.3">
      <c r="A923" s="1" t="s">
        <v>37</v>
      </c>
      <c r="B923" s="1">
        <v>1990</v>
      </c>
      <c r="C923" s="1">
        <v>22.021000000000001</v>
      </c>
      <c r="D923" s="1">
        <v>0.54</v>
      </c>
      <c r="E923" s="1">
        <v>43.847000000000001</v>
      </c>
      <c r="G923" s="1">
        <v>2364.3000000000002</v>
      </c>
    </row>
    <row r="924" spans="1:7" ht="14.25" customHeight="1" x14ac:dyDescent="0.3">
      <c r="A924" s="1" t="s">
        <v>37</v>
      </c>
      <c r="B924" s="1">
        <v>1994</v>
      </c>
      <c r="C924" s="1">
        <v>31.628</v>
      </c>
      <c r="D924" s="1">
        <v>0.83</v>
      </c>
      <c r="E924" s="1">
        <v>75.334999999999994</v>
      </c>
      <c r="G924" s="1">
        <v>4336.59</v>
      </c>
    </row>
    <row r="925" spans="1:7" ht="14.25" customHeight="1" x14ac:dyDescent="0.3">
      <c r="A925" s="1" t="s">
        <v>37</v>
      </c>
      <c r="B925" s="1">
        <v>1999</v>
      </c>
      <c r="C925" s="1">
        <v>27.338999999999999</v>
      </c>
      <c r="D925" s="1">
        <v>1.2210000000000001</v>
      </c>
      <c r="E925" s="1">
        <v>100.371</v>
      </c>
      <c r="F925" s="1" t="s">
        <v>9</v>
      </c>
      <c r="G925" s="1">
        <v>6251.84</v>
      </c>
    </row>
    <row r="926" spans="1:7" ht="14.25" customHeight="1" x14ac:dyDescent="0.3">
      <c r="A926" s="1" t="s">
        <v>37</v>
      </c>
      <c r="B926" s="1">
        <v>2000</v>
      </c>
      <c r="C926" s="1">
        <v>27.806000000000001</v>
      </c>
      <c r="D926" s="1">
        <v>1.2849999999999999</v>
      </c>
      <c r="E926" s="1">
        <v>118.27200000000001</v>
      </c>
      <c r="G926" s="1">
        <v>7479.54</v>
      </c>
    </row>
    <row r="927" spans="1:7" ht="14.25" customHeight="1" x14ac:dyDescent="0.3">
      <c r="A927" s="1" t="s">
        <v>38</v>
      </c>
      <c r="B927" s="1">
        <v>1970</v>
      </c>
      <c r="C927" s="1">
        <v>15.819000000000001</v>
      </c>
      <c r="D927" s="1">
        <v>0.628</v>
      </c>
      <c r="E927" s="1">
        <v>22.405999999999999</v>
      </c>
      <c r="G927" s="1">
        <v>1247.19</v>
      </c>
    </row>
    <row r="928" spans="1:7" ht="14.25" customHeight="1" x14ac:dyDescent="0.3">
      <c r="A928" s="1" t="s">
        <v>38</v>
      </c>
      <c r="B928" s="1">
        <v>1971</v>
      </c>
      <c r="C928" s="1">
        <v>15.992000000000001</v>
      </c>
      <c r="D928" s="1">
        <v>0.64200000000000002</v>
      </c>
      <c r="E928" s="1">
        <v>24.815999999999999</v>
      </c>
      <c r="G928" s="1">
        <v>1387.12</v>
      </c>
    </row>
    <row r="929" spans="1:7" ht="14.25" customHeight="1" x14ac:dyDescent="0.3">
      <c r="A929" s="1" t="s">
        <v>38</v>
      </c>
      <c r="B929" s="1">
        <v>1972</v>
      </c>
      <c r="C929" s="1">
        <v>15.6</v>
      </c>
      <c r="D929" s="1">
        <v>0.63800000000000001</v>
      </c>
      <c r="E929" s="1">
        <v>26.713000000000001</v>
      </c>
      <c r="G929" s="1">
        <v>1498.23</v>
      </c>
    </row>
    <row r="930" spans="1:7" ht="14.25" customHeight="1" x14ac:dyDescent="0.3">
      <c r="A930" s="1" t="s">
        <v>38</v>
      </c>
      <c r="B930" s="1">
        <v>1973</v>
      </c>
      <c r="C930" s="1">
        <v>15.005000000000001</v>
      </c>
      <c r="D930" s="1">
        <v>0.60299999999999998</v>
      </c>
      <c r="E930" s="1">
        <v>28.318000000000001</v>
      </c>
      <c r="G930" s="1">
        <v>1591.32</v>
      </c>
    </row>
    <row r="931" spans="1:7" ht="14.25" customHeight="1" x14ac:dyDescent="0.3">
      <c r="A931" s="1" t="s">
        <v>38</v>
      </c>
      <c r="B931" s="1">
        <v>1974</v>
      </c>
      <c r="C931" s="1">
        <v>14.959</v>
      </c>
      <c r="D931" s="1">
        <v>0.69499999999999995</v>
      </c>
      <c r="E931" s="1">
        <v>34.670999999999999</v>
      </c>
      <c r="G931" s="1">
        <v>1949.55</v>
      </c>
    </row>
    <row r="932" spans="1:7" ht="14.25" customHeight="1" x14ac:dyDescent="0.3">
      <c r="A932" s="1" t="s">
        <v>38</v>
      </c>
      <c r="B932" s="1">
        <v>1975</v>
      </c>
      <c r="C932" s="1">
        <v>12.706</v>
      </c>
      <c r="D932" s="1">
        <v>0.627</v>
      </c>
      <c r="E932" s="1">
        <v>33.655000000000001</v>
      </c>
      <c r="G932" s="1">
        <v>1892.28</v>
      </c>
    </row>
    <row r="933" spans="1:7" ht="14.25" customHeight="1" x14ac:dyDescent="0.3">
      <c r="A933" s="1" t="s">
        <v>38</v>
      </c>
      <c r="B933" s="1">
        <v>1976</v>
      </c>
      <c r="C933" s="1">
        <v>13.111000000000001</v>
      </c>
      <c r="D933" s="1">
        <v>0.64900000000000002</v>
      </c>
      <c r="E933" s="1">
        <v>37.832999999999998</v>
      </c>
      <c r="G933" s="1">
        <v>2126.67</v>
      </c>
    </row>
    <row r="934" spans="1:7" ht="14.25" customHeight="1" x14ac:dyDescent="0.3">
      <c r="A934" s="1" t="s">
        <v>38</v>
      </c>
      <c r="B934" s="1">
        <v>1977</v>
      </c>
      <c r="C934" s="1">
        <v>13.654</v>
      </c>
      <c r="D934" s="1">
        <v>0.66200000000000003</v>
      </c>
      <c r="E934" s="1">
        <v>41.997999999999998</v>
      </c>
      <c r="G934" s="1">
        <v>2360.0100000000002</v>
      </c>
    </row>
    <row r="935" spans="1:7" ht="14.25" customHeight="1" x14ac:dyDescent="0.3">
      <c r="A935" s="1" t="s">
        <v>38</v>
      </c>
      <c r="B935" s="1">
        <v>1978</v>
      </c>
      <c r="C935" s="1">
        <v>13.849</v>
      </c>
      <c r="D935" s="1">
        <v>0.66500000000000004</v>
      </c>
      <c r="E935" s="1">
        <v>47.027000000000001</v>
      </c>
      <c r="G935" s="1">
        <v>2642.75</v>
      </c>
    </row>
    <row r="936" spans="1:7" ht="14.25" customHeight="1" x14ac:dyDescent="0.3">
      <c r="A936" s="1" t="s">
        <v>38</v>
      </c>
      <c r="B936" s="1">
        <v>1979</v>
      </c>
      <c r="C936" s="1">
        <v>13.627000000000001</v>
      </c>
      <c r="D936" s="1">
        <v>0.64600000000000002</v>
      </c>
      <c r="E936" s="1">
        <v>51.289000000000001</v>
      </c>
      <c r="G936" s="1">
        <v>2884.85</v>
      </c>
    </row>
    <row r="937" spans="1:7" ht="14.25" customHeight="1" x14ac:dyDescent="0.3">
      <c r="A937" s="1" t="s">
        <v>38</v>
      </c>
      <c r="B937" s="1">
        <v>1980</v>
      </c>
      <c r="C937" s="1">
        <v>13.528</v>
      </c>
      <c r="D937" s="1">
        <v>0.68500000000000005</v>
      </c>
      <c r="E937" s="1">
        <v>58.008000000000003</v>
      </c>
      <c r="G937" s="1">
        <v>3266.68</v>
      </c>
    </row>
    <row r="938" spans="1:7" ht="14.25" customHeight="1" x14ac:dyDescent="0.3">
      <c r="A938" s="1" t="s">
        <v>38</v>
      </c>
      <c r="B938" s="1">
        <v>1981</v>
      </c>
      <c r="C938" s="1">
        <v>13.382999999999999</v>
      </c>
      <c r="D938" s="1">
        <v>0.70699999999999996</v>
      </c>
      <c r="E938" s="1">
        <v>64.956000000000003</v>
      </c>
      <c r="G938" s="1">
        <v>3659.22</v>
      </c>
    </row>
    <row r="939" spans="1:7" ht="14.25" customHeight="1" x14ac:dyDescent="0.3">
      <c r="A939" s="1" t="s">
        <v>38</v>
      </c>
      <c r="B939" s="1">
        <v>1982</v>
      </c>
      <c r="C939" s="1">
        <v>14.488</v>
      </c>
      <c r="D939" s="1">
        <v>0.74199999999999999</v>
      </c>
      <c r="E939" s="1">
        <v>73.881</v>
      </c>
      <c r="G939" s="1">
        <v>4160.51</v>
      </c>
    </row>
    <row r="940" spans="1:7" ht="14.25" customHeight="1" x14ac:dyDescent="0.3">
      <c r="A940" s="1" t="s">
        <v>38</v>
      </c>
      <c r="B940" s="1">
        <v>1983</v>
      </c>
      <c r="C940" s="1">
        <v>14.289</v>
      </c>
      <c r="D940" s="1">
        <v>0.76</v>
      </c>
      <c r="E940" s="1">
        <v>81.974999999999994</v>
      </c>
      <c r="G940" s="1">
        <v>4617.8900000000003</v>
      </c>
    </row>
    <row r="941" spans="1:7" ht="14.25" customHeight="1" x14ac:dyDescent="0.3">
      <c r="A941" s="1" t="s">
        <v>38</v>
      </c>
      <c r="B941" s="1">
        <v>1984</v>
      </c>
      <c r="C941" s="1">
        <v>15.156000000000001</v>
      </c>
      <c r="D941" s="1">
        <v>0.79400000000000004</v>
      </c>
      <c r="E941" s="1">
        <v>90.486000000000004</v>
      </c>
      <c r="G941" s="1">
        <v>5105.41</v>
      </c>
    </row>
    <row r="942" spans="1:7" ht="14.25" customHeight="1" x14ac:dyDescent="0.3">
      <c r="A942" s="1" t="s">
        <v>38</v>
      </c>
      <c r="B942" s="1">
        <v>1985</v>
      </c>
      <c r="C942" s="1">
        <v>15.007999999999999</v>
      </c>
      <c r="D942" s="1">
        <v>0.77100000000000002</v>
      </c>
      <c r="E942" s="1">
        <v>94.334999999999994</v>
      </c>
      <c r="G942" s="1">
        <v>5334.67</v>
      </c>
    </row>
    <row r="943" spans="1:7" ht="14.25" customHeight="1" x14ac:dyDescent="0.3">
      <c r="A943" s="1" t="s">
        <v>38</v>
      </c>
      <c r="B943" s="1">
        <v>1986</v>
      </c>
      <c r="C943" s="1">
        <v>15.07</v>
      </c>
      <c r="D943" s="1">
        <v>0.77200000000000002</v>
      </c>
      <c r="E943" s="1">
        <v>99.162999999999997</v>
      </c>
      <c r="G943" s="1">
        <v>5620.7</v>
      </c>
    </row>
    <row r="944" spans="1:7" ht="14.25" customHeight="1" x14ac:dyDescent="0.3">
      <c r="A944" s="1" t="s">
        <v>38</v>
      </c>
      <c r="B944" s="1">
        <v>1987</v>
      </c>
      <c r="C944" s="1">
        <v>14.468</v>
      </c>
      <c r="D944" s="1">
        <v>0.749</v>
      </c>
      <c r="E944" s="1">
        <v>103.709</v>
      </c>
      <c r="G944" s="1">
        <v>5890.88</v>
      </c>
    </row>
    <row r="945" spans="1:7" ht="14.25" customHeight="1" x14ac:dyDescent="0.3">
      <c r="A945" s="1" t="s">
        <v>38</v>
      </c>
      <c r="B945" s="1">
        <v>1988</v>
      </c>
      <c r="C945" s="1">
        <v>14.664</v>
      </c>
      <c r="D945" s="1">
        <v>0.746</v>
      </c>
      <c r="E945" s="1">
        <v>112.84699999999999</v>
      </c>
      <c r="G945" s="1">
        <v>6424.19</v>
      </c>
    </row>
    <row r="946" spans="1:7" ht="14.25" customHeight="1" x14ac:dyDescent="0.3">
      <c r="A946" s="1" t="s">
        <v>38</v>
      </c>
      <c r="B946" s="1">
        <v>1989</v>
      </c>
      <c r="C946" s="1">
        <v>14.776999999999999</v>
      </c>
      <c r="D946" s="1">
        <v>0.74399999999999999</v>
      </c>
      <c r="E946" s="1">
        <v>119.66</v>
      </c>
      <c r="G946" s="1">
        <v>6829.8</v>
      </c>
    </row>
    <row r="947" spans="1:7" ht="14.25" customHeight="1" x14ac:dyDescent="0.3">
      <c r="A947" s="1" t="s">
        <v>38</v>
      </c>
      <c r="B947" s="1">
        <v>1990</v>
      </c>
      <c r="C947" s="1">
        <v>14.484999999999999</v>
      </c>
      <c r="D947" s="1">
        <v>0.73699999999999999</v>
      </c>
      <c r="E947" s="1">
        <v>123.408</v>
      </c>
      <c r="G947" s="1">
        <v>7064.81</v>
      </c>
    </row>
    <row r="948" spans="1:7" ht="14.25" customHeight="1" x14ac:dyDescent="0.3">
      <c r="A948" s="1" t="s">
        <v>38</v>
      </c>
      <c r="B948" s="1">
        <v>1991</v>
      </c>
      <c r="C948" s="1">
        <v>14.7</v>
      </c>
      <c r="D948" s="1">
        <v>0.80600000000000005</v>
      </c>
      <c r="E948" s="1">
        <v>137.48599999999999</v>
      </c>
      <c r="G948" s="1">
        <v>7895.12</v>
      </c>
    </row>
    <row r="949" spans="1:7" ht="14.25" customHeight="1" x14ac:dyDescent="0.3">
      <c r="A949" s="1" t="s">
        <v>38</v>
      </c>
      <c r="B949" s="1">
        <v>1992</v>
      </c>
      <c r="C949" s="1">
        <v>15.092000000000001</v>
      </c>
      <c r="D949" s="1">
        <v>0.89600000000000002</v>
      </c>
      <c r="E949" s="1">
        <v>156.32</v>
      </c>
      <c r="G949" s="1">
        <v>9000.9699999999993</v>
      </c>
    </row>
    <row r="950" spans="1:7" ht="14.25" customHeight="1" x14ac:dyDescent="0.3">
      <c r="A950" s="1" t="s">
        <v>38</v>
      </c>
      <c r="B950" s="1">
        <v>1993</v>
      </c>
      <c r="C950" s="1">
        <v>15.52</v>
      </c>
      <c r="D950" s="1">
        <v>0.93200000000000005</v>
      </c>
      <c r="E950" s="1">
        <v>170.23</v>
      </c>
      <c r="G950" s="1">
        <v>9825.44</v>
      </c>
    </row>
    <row r="951" spans="1:7" ht="14.25" customHeight="1" x14ac:dyDescent="0.3">
      <c r="A951" s="1" t="s">
        <v>38</v>
      </c>
      <c r="B951" s="1">
        <v>1994</v>
      </c>
      <c r="C951" s="1">
        <v>15.948</v>
      </c>
      <c r="D951" s="1">
        <v>0.96899999999999997</v>
      </c>
      <c r="E951" s="1">
        <v>187.46600000000001</v>
      </c>
      <c r="G951" s="1">
        <v>10847.86</v>
      </c>
    </row>
    <row r="952" spans="1:7" ht="14.25" customHeight="1" x14ac:dyDescent="0.3">
      <c r="A952" s="1" t="s">
        <v>38</v>
      </c>
      <c r="B952" s="1">
        <v>1995</v>
      </c>
      <c r="C952" s="1">
        <v>16.126000000000001</v>
      </c>
      <c r="D952" s="1">
        <v>0.91300000000000003</v>
      </c>
      <c r="E952" s="1">
        <v>184.328</v>
      </c>
      <c r="G952" s="1">
        <v>10694.53</v>
      </c>
    </row>
    <row r="953" spans="1:7" ht="14.25" customHeight="1" x14ac:dyDescent="0.3">
      <c r="A953" s="1" t="s">
        <v>38</v>
      </c>
      <c r="B953" s="1">
        <v>1996</v>
      </c>
      <c r="C953" s="1">
        <v>16.545999999999999</v>
      </c>
      <c r="D953" s="1">
        <v>0.93500000000000005</v>
      </c>
      <c r="E953" s="1">
        <v>201.15199999999999</v>
      </c>
      <c r="G953" s="1">
        <v>11700.4</v>
      </c>
    </row>
    <row r="954" spans="1:7" ht="14.25" customHeight="1" x14ac:dyDescent="0.3">
      <c r="A954" s="1" t="s">
        <v>38</v>
      </c>
      <c r="B954" s="1">
        <v>1997</v>
      </c>
      <c r="C954" s="1">
        <v>16.925000000000001</v>
      </c>
      <c r="D954" s="1">
        <v>0.93500000000000005</v>
      </c>
      <c r="E954" s="1">
        <v>212.20599999999999</v>
      </c>
      <c r="F954" s="1" t="s">
        <v>9</v>
      </c>
      <c r="G954" s="1">
        <v>12375.21</v>
      </c>
    </row>
    <row r="955" spans="1:7" ht="14.25" customHeight="1" x14ac:dyDescent="0.3">
      <c r="A955" s="1" t="s">
        <v>38</v>
      </c>
      <c r="B955" s="1">
        <v>2013</v>
      </c>
      <c r="C955" s="1">
        <v>12.185</v>
      </c>
      <c r="D955" s="1">
        <v>1.2010000000000001</v>
      </c>
      <c r="E955" s="1">
        <v>468.51299999999998</v>
      </c>
      <c r="F955" s="1" t="s">
        <v>9</v>
      </c>
      <c r="G955" s="1">
        <v>30044.91</v>
      </c>
    </row>
    <row r="956" spans="1:7" ht="14.25" customHeight="1" x14ac:dyDescent="0.3">
      <c r="A956" s="1" t="s">
        <v>38</v>
      </c>
      <c r="B956" s="1">
        <v>2014</v>
      </c>
      <c r="C956" s="1">
        <v>12.048999999999999</v>
      </c>
      <c r="D956" s="1">
        <v>1.181</v>
      </c>
      <c r="E956" s="1">
        <v>480.649</v>
      </c>
      <c r="G956" s="1">
        <v>31056.25</v>
      </c>
    </row>
    <row r="957" spans="1:7" ht="14.25" customHeight="1" x14ac:dyDescent="0.3">
      <c r="A957" s="1" t="s">
        <v>38</v>
      </c>
      <c r="B957" s="1">
        <v>2015</v>
      </c>
      <c r="C957" s="1">
        <v>12.057</v>
      </c>
      <c r="D957" s="1">
        <v>1.1910000000000001</v>
      </c>
      <c r="E957" s="1">
        <v>497.39400000000001</v>
      </c>
      <c r="G957" s="1">
        <v>32394.7</v>
      </c>
    </row>
    <row r="958" spans="1:7" ht="14.25" customHeight="1" x14ac:dyDescent="0.3">
      <c r="A958" s="1" t="s">
        <v>39</v>
      </c>
      <c r="B958" s="1">
        <v>2000</v>
      </c>
      <c r="C958" s="1">
        <v>11.365</v>
      </c>
      <c r="D958" s="1">
        <v>1.421</v>
      </c>
      <c r="E958" s="1">
        <v>518.10900000000004</v>
      </c>
      <c r="G958" s="1">
        <v>146190.88</v>
      </c>
    </row>
    <row r="959" spans="1:7" ht="14.25" customHeight="1" x14ac:dyDescent="0.3">
      <c r="A959" s="1" t="s">
        <v>39</v>
      </c>
      <c r="B959" s="1">
        <v>2001</v>
      </c>
      <c r="C959" s="1">
        <v>11.728999999999999</v>
      </c>
      <c r="D959" s="1">
        <v>1.5449999999999999</v>
      </c>
      <c r="E959" s="1">
        <v>575.97500000000002</v>
      </c>
      <c r="G959" s="1">
        <v>164134.99</v>
      </c>
    </row>
    <row r="960" spans="1:7" ht="14.25" customHeight="1" x14ac:dyDescent="0.3">
      <c r="A960" s="1" t="s">
        <v>39</v>
      </c>
      <c r="B960" s="1">
        <v>2002</v>
      </c>
      <c r="C960" s="1">
        <v>12.074999999999999</v>
      </c>
      <c r="D960" s="1">
        <v>1.6859999999999999</v>
      </c>
      <c r="E960" s="1">
        <v>643.351</v>
      </c>
      <c r="G960" s="1">
        <v>185043.96</v>
      </c>
    </row>
    <row r="961" spans="1:7" ht="14.25" customHeight="1" x14ac:dyDescent="0.3">
      <c r="A961" s="1" t="s">
        <v>39</v>
      </c>
      <c r="B961" s="1">
        <v>2003</v>
      </c>
      <c r="C961" s="1">
        <v>12.327</v>
      </c>
      <c r="D961" s="1">
        <v>1.782</v>
      </c>
      <c r="E961" s="1">
        <v>707.226</v>
      </c>
      <c r="G961" s="1">
        <v>205171.87</v>
      </c>
    </row>
    <row r="962" spans="1:7" ht="14.25" customHeight="1" x14ac:dyDescent="0.3">
      <c r="A962" s="1" t="s">
        <v>39</v>
      </c>
      <c r="B962" s="1">
        <v>2004</v>
      </c>
      <c r="C962" s="1">
        <v>12.505000000000001</v>
      </c>
      <c r="D962" s="1">
        <v>1.8180000000000001</v>
      </c>
      <c r="E962" s="1">
        <v>762.27099999999996</v>
      </c>
      <c r="G962" s="1">
        <v>223196.99</v>
      </c>
    </row>
    <row r="963" spans="1:7" ht="14.25" customHeight="1" x14ac:dyDescent="0.3">
      <c r="A963" s="1" t="s">
        <v>39</v>
      </c>
      <c r="B963" s="1">
        <v>2005</v>
      </c>
      <c r="C963" s="1">
        <v>12.471</v>
      </c>
      <c r="D963" s="1">
        <v>1.8140000000000001</v>
      </c>
      <c r="E963" s="1">
        <v>803.70100000000002</v>
      </c>
      <c r="G963" s="1">
        <v>237506.99</v>
      </c>
    </row>
    <row r="964" spans="1:7" ht="14.25" customHeight="1" x14ac:dyDescent="0.3">
      <c r="A964" s="1" t="s">
        <v>39</v>
      </c>
      <c r="B964" s="1">
        <v>2006</v>
      </c>
      <c r="C964" s="1">
        <v>12.725</v>
      </c>
      <c r="D964" s="1">
        <v>1.8660000000000001</v>
      </c>
      <c r="E964" s="1">
        <v>866.30200000000002</v>
      </c>
      <c r="G964" s="1">
        <v>258487.11</v>
      </c>
    </row>
    <row r="965" spans="1:7" ht="14.25" customHeight="1" x14ac:dyDescent="0.3">
      <c r="A965" s="1" t="s">
        <v>39</v>
      </c>
      <c r="B965" s="1">
        <v>2007</v>
      </c>
      <c r="C965" s="1">
        <v>12.641</v>
      </c>
      <c r="D965" s="1">
        <v>1.8839999999999999</v>
      </c>
      <c r="E965" s="1">
        <v>905.30100000000004</v>
      </c>
      <c r="G965" s="1">
        <v>272704.90999999997</v>
      </c>
    </row>
    <row r="966" spans="1:7" ht="14.25" customHeight="1" x14ac:dyDescent="0.3">
      <c r="A966" s="1" t="s">
        <v>39</v>
      </c>
      <c r="B966" s="1">
        <v>2008</v>
      </c>
      <c r="C966" s="1">
        <v>12.398999999999999</v>
      </c>
      <c r="D966" s="1">
        <v>1.8959999999999999</v>
      </c>
      <c r="E966" s="1">
        <v>917.81500000000005</v>
      </c>
      <c r="G966" s="1">
        <v>279102</v>
      </c>
    </row>
    <row r="967" spans="1:7" ht="14.25" customHeight="1" x14ac:dyDescent="0.3">
      <c r="A967" s="1" t="s">
        <v>39</v>
      </c>
      <c r="B967" s="1">
        <v>2009</v>
      </c>
      <c r="C967" s="1">
        <v>12.331</v>
      </c>
      <c r="D967" s="1">
        <v>2.0150000000000001</v>
      </c>
      <c r="E967" s="1">
        <v>946.89400000000001</v>
      </c>
      <c r="G967" s="1">
        <v>290480.12</v>
      </c>
    </row>
    <row r="968" spans="1:7" ht="14.25" customHeight="1" x14ac:dyDescent="0.3">
      <c r="A968" s="1" t="s">
        <v>39</v>
      </c>
      <c r="B968" s="1">
        <v>2010</v>
      </c>
      <c r="C968" s="1">
        <v>11.938000000000001</v>
      </c>
      <c r="D968" s="1">
        <v>1.9570000000000001</v>
      </c>
      <c r="E968" s="1">
        <v>946.85900000000004</v>
      </c>
      <c r="G968" s="1">
        <v>292909.12</v>
      </c>
    </row>
    <row r="969" spans="1:7" ht="14.25" customHeight="1" x14ac:dyDescent="0.3">
      <c r="A969" s="1" t="s">
        <v>39</v>
      </c>
      <c r="B969" s="1">
        <v>2011</v>
      </c>
      <c r="C969" s="1">
        <v>11.855</v>
      </c>
      <c r="D969" s="1">
        <v>1.9390000000000001</v>
      </c>
      <c r="E969" s="1">
        <v>965.58</v>
      </c>
      <c r="G969" s="1">
        <v>300935.90999999997</v>
      </c>
    </row>
    <row r="970" spans="1:7" ht="14.25" customHeight="1" x14ac:dyDescent="0.3">
      <c r="A970" s="1" t="s">
        <v>39</v>
      </c>
      <c r="B970" s="1">
        <v>2012</v>
      </c>
      <c r="C970" s="1">
        <v>11.459</v>
      </c>
      <c r="D970" s="1">
        <v>1.8740000000000001</v>
      </c>
      <c r="E970" s="1">
        <v>964.23699999999997</v>
      </c>
      <c r="G970" s="1">
        <v>302768.84999999998</v>
      </c>
    </row>
    <row r="971" spans="1:7" ht="14.25" customHeight="1" x14ac:dyDescent="0.3">
      <c r="A971" s="1" t="s">
        <v>39</v>
      </c>
      <c r="B971" s="1">
        <v>2013</v>
      </c>
      <c r="C971" s="1">
        <v>11.384</v>
      </c>
      <c r="D971" s="1">
        <v>1.8580000000000001</v>
      </c>
      <c r="E971" s="1">
        <v>980.86400000000003</v>
      </c>
      <c r="G971" s="1">
        <v>310154.01</v>
      </c>
    </row>
    <row r="972" spans="1:7" ht="14.25" customHeight="1" x14ac:dyDescent="0.3">
      <c r="A972" s="1" t="s">
        <v>39</v>
      </c>
      <c r="B972" s="1">
        <v>2014</v>
      </c>
      <c r="C972" s="1">
        <v>11.968</v>
      </c>
      <c r="D972" s="1">
        <v>1.9810000000000001</v>
      </c>
      <c r="E972" s="1">
        <v>1081.402</v>
      </c>
      <c r="G972" s="1">
        <v>344495.16</v>
      </c>
    </row>
    <row r="973" spans="1:7" ht="14.25" customHeight="1" x14ac:dyDescent="0.3">
      <c r="A973" s="1" t="s">
        <v>39</v>
      </c>
      <c r="B973" s="1">
        <v>2015</v>
      </c>
      <c r="C973" s="1">
        <v>12.227</v>
      </c>
      <c r="D973" s="1">
        <v>2.0680000000000001</v>
      </c>
      <c r="E973" s="1">
        <v>1162.3989999999999</v>
      </c>
      <c r="G973" s="1">
        <v>373009.91</v>
      </c>
    </row>
    <row r="974" spans="1:7" ht="14.25" customHeight="1" x14ac:dyDescent="0.3">
      <c r="A974" s="1" t="s">
        <v>40</v>
      </c>
      <c r="B974" s="1">
        <v>1999</v>
      </c>
      <c r="C974" s="1">
        <v>19.972999999999999</v>
      </c>
      <c r="D974" s="1">
        <v>1.139</v>
      </c>
      <c r="E974" s="1">
        <v>95.331999999999994</v>
      </c>
      <c r="G974" s="1">
        <v>132.53</v>
      </c>
    </row>
    <row r="975" spans="1:7" ht="14.25" customHeight="1" x14ac:dyDescent="0.3">
      <c r="A975" s="1" t="s">
        <v>40</v>
      </c>
      <c r="B975" s="1">
        <v>2000</v>
      </c>
      <c r="C975" s="1">
        <v>22.79</v>
      </c>
      <c r="D975" s="1">
        <v>1.177</v>
      </c>
      <c r="E975" s="1">
        <v>110.803</v>
      </c>
      <c r="G975" s="1">
        <v>154.79</v>
      </c>
    </row>
    <row r="976" spans="1:7" ht="14.25" customHeight="1" x14ac:dyDescent="0.3">
      <c r="A976" s="1" t="s">
        <v>40</v>
      </c>
      <c r="B976" s="1">
        <v>2001</v>
      </c>
      <c r="C976" s="1">
        <v>25.52</v>
      </c>
      <c r="D976" s="1">
        <v>1.222</v>
      </c>
      <c r="E976" s="1">
        <v>126.176</v>
      </c>
      <c r="G976" s="1">
        <v>175.15</v>
      </c>
    </row>
    <row r="977" spans="1:7" ht="14.25" customHeight="1" x14ac:dyDescent="0.3">
      <c r="A977" s="1" t="s">
        <v>40</v>
      </c>
      <c r="B977" s="1">
        <v>2002</v>
      </c>
      <c r="C977" s="1">
        <v>27.158000000000001</v>
      </c>
      <c r="D977" s="1">
        <v>1.2849999999999999</v>
      </c>
      <c r="E977" s="1">
        <v>148.97499999999999</v>
      </c>
      <c r="G977" s="1">
        <v>205.49</v>
      </c>
    </row>
    <row r="978" spans="1:7" ht="14.25" customHeight="1" x14ac:dyDescent="0.3">
      <c r="A978" s="1" t="s">
        <v>40</v>
      </c>
      <c r="B978" s="1">
        <v>2003</v>
      </c>
      <c r="C978" s="1">
        <v>24.654</v>
      </c>
      <c r="D978" s="1">
        <v>1.204</v>
      </c>
      <c r="E978" s="1">
        <v>157.352</v>
      </c>
      <c r="G978" s="1">
        <v>215.69</v>
      </c>
    </row>
    <row r="979" spans="1:7" ht="14.25" customHeight="1" x14ac:dyDescent="0.3">
      <c r="A979" s="1" t="s">
        <v>40</v>
      </c>
      <c r="B979" s="1">
        <v>2004</v>
      </c>
      <c r="C979" s="1">
        <v>25.539000000000001</v>
      </c>
      <c r="D979" s="1">
        <v>1.3009999999999999</v>
      </c>
      <c r="E979" s="1">
        <v>187.68199999999999</v>
      </c>
      <c r="F979" s="1" t="s">
        <v>9</v>
      </c>
      <c r="G979" s="1">
        <v>255.73</v>
      </c>
    </row>
    <row r="980" spans="1:7" ht="14.25" customHeight="1" x14ac:dyDescent="0.3">
      <c r="A980" s="1" t="s">
        <v>40</v>
      </c>
      <c r="B980" s="1">
        <v>2005</v>
      </c>
      <c r="C980" s="1">
        <v>24.026</v>
      </c>
      <c r="D980" s="1">
        <v>1.1910000000000001</v>
      </c>
      <c r="E980" s="1">
        <v>196.655</v>
      </c>
      <c r="G980" s="1">
        <v>266.42</v>
      </c>
    </row>
    <row r="981" spans="1:7" ht="14.25" customHeight="1" x14ac:dyDescent="0.3">
      <c r="A981" s="1" t="s">
        <v>40</v>
      </c>
      <c r="B981" s="1">
        <v>2006</v>
      </c>
      <c r="C981" s="1">
        <v>23.76</v>
      </c>
      <c r="D981" s="1">
        <v>1.169</v>
      </c>
      <c r="E981" s="1">
        <v>225.173</v>
      </c>
      <c r="G981" s="1">
        <v>303.27</v>
      </c>
    </row>
    <row r="982" spans="1:7" ht="14.25" customHeight="1" x14ac:dyDescent="0.3">
      <c r="A982" s="1" t="s">
        <v>40</v>
      </c>
      <c r="B982" s="1">
        <v>2007</v>
      </c>
      <c r="C982" s="1">
        <v>21.745000000000001</v>
      </c>
      <c r="D982" s="1">
        <v>1.093</v>
      </c>
      <c r="E982" s="1">
        <v>240.06299999999999</v>
      </c>
      <c r="G982" s="1">
        <v>321.85000000000002</v>
      </c>
    </row>
    <row r="983" spans="1:7" ht="14.25" customHeight="1" x14ac:dyDescent="0.3">
      <c r="A983" s="1" t="s">
        <v>40</v>
      </c>
      <c r="B983" s="1">
        <v>2008</v>
      </c>
      <c r="C983" s="1">
        <v>18.788</v>
      </c>
      <c r="D983" s="1">
        <v>1.081</v>
      </c>
      <c r="E983" s="1">
        <v>244.93299999999999</v>
      </c>
      <c r="G983" s="1">
        <v>327.5</v>
      </c>
    </row>
    <row r="984" spans="1:7" ht="14.25" customHeight="1" x14ac:dyDescent="0.3">
      <c r="A984" s="1" t="s">
        <v>40</v>
      </c>
      <c r="B984" s="1">
        <v>2009</v>
      </c>
      <c r="C984" s="1">
        <v>19.983000000000001</v>
      </c>
      <c r="D984" s="1">
        <v>1.3069999999999999</v>
      </c>
      <c r="E984" s="1">
        <v>268.334</v>
      </c>
      <c r="G984" s="1">
        <v>358.1</v>
      </c>
    </row>
    <row r="985" spans="1:7" ht="14.25" customHeight="1" x14ac:dyDescent="0.3">
      <c r="A985" s="1" t="s">
        <v>40</v>
      </c>
      <c r="B985" s="1">
        <v>2010</v>
      </c>
      <c r="C985" s="1">
        <v>20.457999999999998</v>
      </c>
      <c r="D985" s="1">
        <v>1.296</v>
      </c>
      <c r="E985" s="1">
        <v>280.18599999999998</v>
      </c>
      <c r="G985" s="1">
        <v>373.06</v>
      </c>
    </row>
    <row r="986" spans="1:7" ht="14.25" customHeight="1" x14ac:dyDescent="0.3">
      <c r="A986" s="1" t="s">
        <v>40</v>
      </c>
      <c r="B986" s="1">
        <v>2011</v>
      </c>
      <c r="C986" s="1">
        <v>19.87</v>
      </c>
      <c r="D986" s="1">
        <v>1.157</v>
      </c>
      <c r="E986" s="1">
        <v>283.959</v>
      </c>
      <c r="G986" s="1">
        <v>376.94</v>
      </c>
    </row>
    <row r="987" spans="1:7" ht="14.25" customHeight="1" x14ac:dyDescent="0.3">
      <c r="A987" s="1" t="s">
        <v>40</v>
      </c>
      <c r="B987" s="1">
        <v>2012</v>
      </c>
      <c r="C987" s="1">
        <v>20.149999999999999</v>
      </c>
      <c r="D987" s="1">
        <v>1.1739999999999999</v>
      </c>
      <c r="E987" s="1">
        <v>305.56200000000001</v>
      </c>
      <c r="G987" s="1">
        <v>404.17</v>
      </c>
    </row>
    <row r="988" spans="1:7" ht="14.25" customHeight="1" x14ac:dyDescent="0.3">
      <c r="A988" s="1" t="s">
        <v>40</v>
      </c>
      <c r="B988" s="1">
        <v>2013</v>
      </c>
      <c r="C988" s="1">
        <v>19.327000000000002</v>
      </c>
      <c r="D988" s="1">
        <v>1.1639999999999999</v>
      </c>
      <c r="E988" s="1">
        <v>319.351</v>
      </c>
      <c r="G988" s="1">
        <v>420.9</v>
      </c>
    </row>
    <row r="989" spans="1:7" ht="14.25" customHeight="1" x14ac:dyDescent="0.3">
      <c r="A989" s="1" t="s">
        <v>40</v>
      </c>
      <c r="B989" s="1">
        <v>2014</v>
      </c>
      <c r="C989" s="1">
        <v>18.702999999999999</v>
      </c>
      <c r="D989" s="1">
        <v>1.1619999999999999</v>
      </c>
      <c r="E989" s="1">
        <v>331.54300000000001</v>
      </c>
      <c r="G989" s="1">
        <v>435.83</v>
      </c>
    </row>
    <row r="990" spans="1:7" ht="14.25" customHeight="1" x14ac:dyDescent="0.3">
      <c r="A990" s="1" t="s">
        <v>40</v>
      </c>
      <c r="B990" s="1">
        <v>2015</v>
      </c>
      <c r="C990" s="1">
        <v>18.22</v>
      </c>
      <c r="D990" s="1">
        <v>1.1870000000000001</v>
      </c>
      <c r="E990" s="1">
        <v>343.48599999999999</v>
      </c>
      <c r="G990" s="1">
        <v>451.82</v>
      </c>
    </row>
    <row r="991" spans="1:7" ht="14.25" customHeight="1" x14ac:dyDescent="0.3">
      <c r="A991" s="1" t="s">
        <v>41</v>
      </c>
      <c r="B991" s="1">
        <v>2002</v>
      </c>
      <c r="C991" s="1">
        <v>22.091000000000001</v>
      </c>
      <c r="D991" s="1">
        <v>1.766</v>
      </c>
      <c r="E991" s="1">
        <v>358.67</v>
      </c>
      <c r="G991" s="1">
        <v>715.38</v>
      </c>
    </row>
    <row r="992" spans="1:7" ht="14.25" customHeight="1" x14ac:dyDescent="0.3">
      <c r="A992" s="1" t="s">
        <v>41</v>
      </c>
      <c r="B992" s="1">
        <v>2003</v>
      </c>
      <c r="C992" s="1">
        <v>21.213000000000001</v>
      </c>
      <c r="D992" s="1">
        <v>1.714</v>
      </c>
      <c r="E992" s="1">
        <v>362.28500000000003</v>
      </c>
      <c r="G992" s="1">
        <v>723.02</v>
      </c>
    </row>
    <row r="993" spans="1:7" ht="14.25" customHeight="1" x14ac:dyDescent="0.3">
      <c r="A993" s="1" t="s">
        <v>41</v>
      </c>
      <c r="B993" s="1">
        <v>2004</v>
      </c>
      <c r="C993" s="1">
        <v>21.234000000000002</v>
      </c>
      <c r="D993" s="1">
        <v>1.6830000000000001</v>
      </c>
      <c r="E993" s="1">
        <v>383.63799999999998</v>
      </c>
      <c r="G993" s="1">
        <v>766.13</v>
      </c>
    </row>
    <row r="994" spans="1:7" ht="14.25" customHeight="1" x14ac:dyDescent="0.3">
      <c r="A994" s="1" t="s">
        <v>41</v>
      </c>
      <c r="B994" s="1">
        <v>2005</v>
      </c>
      <c r="C994" s="1">
        <v>21.305</v>
      </c>
      <c r="D994" s="1">
        <v>1.6970000000000001</v>
      </c>
      <c r="E994" s="1">
        <v>406.33600000000001</v>
      </c>
      <c r="G994" s="1">
        <v>812.86</v>
      </c>
    </row>
    <row r="995" spans="1:7" ht="14.25" customHeight="1" x14ac:dyDescent="0.3">
      <c r="A995" s="1" t="s">
        <v>41</v>
      </c>
      <c r="B995" s="1">
        <v>2006</v>
      </c>
      <c r="C995" s="1">
        <v>21.146000000000001</v>
      </c>
      <c r="D995" s="1">
        <v>1.65</v>
      </c>
      <c r="E995" s="1">
        <v>425.29300000000001</v>
      </c>
      <c r="G995" s="1">
        <v>853.51</v>
      </c>
    </row>
    <row r="996" spans="1:7" ht="14.25" customHeight="1" x14ac:dyDescent="0.3">
      <c r="A996" s="1" t="s">
        <v>41</v>
      </c>
      <c r="B996" s="1">
        <v>2007</v>
      </c>
      <c r="C996" s="1">
        <v>20.077000000000002</v>
      </c>
      <c r="D996" s="1">
        <v>1.5049999999999999</v>
      </c>
      <c r="E996" s="1">
        <v>415.21499999999997</v>
      </c>
      <c r="G996" s="1">
        <v>837.95</v>
      </c>
    </row>
    <row r="997" spans="1:7" ht="14.25" customHeight="1" x14ac:dyDescent="0.3">
      <c r="A997" s="1" t="s">
        <v>41</v>
      </c>
      <c r="B997" s="1">
        <v>2008</v>
      </c>
      <c r="C997" s="1">
        <v>19.07</v>
      </c>
      <c r="D997" s="1">
        <v>1.4970000000000001</v>
      </c>
      <c r="E997" s="1">
        <v>443.43599999999998</v>
      </c>
      <c r="G997" s="1">
        <v>896.32</v>
      </c>
    </row>
    <row r="998" spans="1:7" ht="14.25" customHeight="1" x14ac:dyDescent="0.3">
      <c r="A998" s="1" t="s">
        <v>41</v>
      </c>
      <c r="B998" s="1">
        <v>2009</v>
      </c>
      <c r="C998" s="1">
        <v>19.75</v>
      </c>
      <c r="D998" s="1">
        <v>1.6910000000000001</v>
      </c>
      <c r="E998" s="1">
        <v>465.07499999999999</v>
      </c>
      <c r="G998" s="1">
        <v>948.6</v>
      </c>
    </row>
    <row r="999" spans="1:7" ht="14.25" customHeight="1" x14ac:dyDescent="0.3">
      <c r="A999" s="1" t="s">
        <v>41</v>
      </c>
      <c r="B999" s="1">
        <v>2010</v>
      </c>
      <c r="C999" s="1">
        <v>19.847000000000001</v>
      </c>
      <c r="D999" s="1">
        <v>1.6990000000000001</v>
      </c>
      <c r="E999" s="1">
        <v>472.26799999999997</v>
      </c>
      <c r="G999" s="1">
        <v>967.48</v>
      </c>
    </row>
    <row r="1000" spans="1:7" ht="14.25" customHeight="1" x14ac:dyDescent="0.3">
      <c r="A1000" s="1" t="s">
        <v>41</v>
      </c>
      <c r="B1000" s="1">
        <v>2011</v>
      </c>
      <c r="C1000" s="1">
        <v>19.632999999999999</v>
      </c>
      <c r="D1000" s="1">
        <v>1.677</v>
      </c>
      <c r="E1000" s="1">
        <v>482.96899999999999</v>
      </c>
      <c r="G1000" s="1">
        <v>991.46</v>
      </c>
    </row>
    <row r="1001" spans="1:7" ht="14.25" customHeight="1" x14ac:dyDescent="0.3">
      <c r="A1001" s="1" t="s">
        <v>41</v>
      </c>
      <c r="B1001" s="1">
        <v>2012</v>
      </c>
      <c r="C1001" s="1">
        <v>20.247</v>
      </c>
      <c r="D1001" s="1">
        <v>1.7669999999999999</v>
      </c>
      <c r="E1001" s="1">
        <v>509.63200000000001</v>
      </c>
      <c r="G1001" s="1">
        <v>1048.3900000000001</v>
      </c>
    </row>
    <row r="1002" spans="1:7" ht="14.25" customHeight="1" x14ac:dyDescent="0.3">
      <c r="A1002" s="1" t="s">
        <v>41</v>
      </c>
      <c r="B1002" s="1">
        <v>2013</v>
      </c>
      <c r="C1002" s="1">
        <v>20.358000000000001</v>
      </c>
      <c r="D1002" s="1">
        <v>1.7829999999999999</v>
      </c>
      <c r="E1002" s="1">
        <v>526.46</v>
      </c>
      <c r="G1002" s="1">
        <v>1084.48</v>
      </c>
    </row>
    <row r="1003" spans="1:7" ht="14.25" customHeight="1" x14ac:dyDescent="0.3">
      <c r="A1003" s="1" t="s">
        <v>41</v>
      </c>
      <c r="B1003" s="1">
        <v>2014</v>
      </c>
      <c r="C1003" s="1">
        <v>18.606000000000002</v>
      </c>
      <c r="D1003" s="1">
        <v>1.589</v>
      </c>
      <c r="E1003" s="1">
        <v>492.577</v>
      </c>
      <c r="G1003" s="1">
        <v>1015.68</v>
      </c>
    </row>
    <row r="1004" spans="1:7" ht="14.25" customHeight="1" x14ac:dyDescent="0.3">
      <c r="A1004" s="1" t="s">
        <v>41</v>
      </c>
      <c r="B1004" s="1">
        <v>2015</v>
      </c>
      <c r="C1004" s="1">
        <v>18.329999999999998</v>
      </c>
      <c r="D1004" s="1">
        <v>1.5660000000000001</v>
      </c>
      <c r="E1004" s="1">
        <v>500.56700000000001</v>
      </c>
      <c r="G1004" s="1">
        <v>1032.94</v>
      </c>
    </row>
    <row r="1005" spans="1:7" ht="14.25" customHeight="1" x14ac:dyDescent="0.3">
      <c r="A1005" s="1" t="s">
        <v>42</v>
      </c>
      <c r="B1005" s="1">
        <v>2006</v>
      </c>
      <c r="C1005" s="1">
        <v>13.292999999999999</v>
      </c>
      <c r="D1005" s="1">
        <v>0.92300000000000004</v>
      </c>
      <c r="E1005" s="1">
        <v>236.833</v>
      </c>
      <c r="F1005" s="1" t="s">
        <v>9</v>
      </c>
      <c r="G1005" s="1">
        <v>1670.55</v>
      </c>
    </row>
    <row r="1006" spans="1:7" ht="14.25" customHeight="1" x14ac:dyDescent="0.3">
      <c r="A1006" s="1" t="s">
        <v>42</v>
      </c>
      <c r="B1006" s="1">
        <v>2007</v>
      </c>
      <c r="C1006" s="1">
        <v>13.57</v>
      </c>
      <c r="D1006" s="1">
        <v>0.93799999999999994</v>
      </c>
      <c r="E1006" s="1">
        <v>257.90100000000001</v>
      </c>
      <c r="G1006" s="1">
        <v>1851.75</v>
      </c>
    </row>
    <row r="1007" spans="1:7" ht="14.25" customHeight="1" x14ac:dyDescent="0.3">
      <c r="A1007" s="1" t="s">
        <v>42</v>
      </c>
      <c r="B1007" s="1">
        <v>2008</v>
      </c>
      <c r="C1007" s="1">
        <v>13.388999999999999</v>
      </c>
      <c r="D1007" s="1">
        <v>0.93700000000000006</v>
      </c>
      <c r="E1007" s="1">
        <v>256.82299999999998</v>
      </c>
      <c r="G1007" s="1">
        <v>1877.07</v>
      </c>
    </row>
    <row r="1008" spans="1:7" ht="14.25" customHeight="1" x14ac:dyDescent="0.3">
      <c r="A1008" s="1" t="s">
        <v>42</v>
      </c>
      <c r="B1008" s="1">
        <v>2009</v>
      </c>
      <c r="C1008" s="1">
        <v>13.974</v>
      </c>
      <c r="D1008" s="1">
        <v>0.99099999999999999</v>
      </c>
      <c r="E1008" s="1">
        <v>272.31700000000001</v>
      </c>
      <c r="G1008" s="1">
        <v>2038.46</v>
      </c>
    </row>
    <row r="1009" spans="1:7" ht="14.25" customHeight="1" x14ac:dyDescent="0.3">
      <c r="A1009" s="1" t="s">
        <v>42</v>
      </c>
      <c r="B1009" s="1">
        <v>2010</v>
      </c>
      <c r="C1009" s="1">
        <v>13.577</v>
      </c>
      <c r="D1009" s="1">
        <v>0.95699999999999996</v>
      </c>
      <c r="E1009" s="1">
        <v>276.113</v>
      </c>
      <c r="G1009" s="1">
        <v>2104.98</v>
      </c>
    </row>
    <row r="1010" spans="1:7" ht="14.25" customHeight="1" x14ac:dyDescent="0.3">
      <c r="A1010" s="1" t="s">
        <v>42</v>
      </c>
      <c r="B1010" s="1">
        <v>2011</v>
      </c>
      <c r="C1010" s="1">
        <v>13.388</v>
      </c>
      <c r="D1010" s="1">
        <v>0.93799999999999994</v>
      </c>
      <c r="E1010" s="1">
        <v>286.34500000000003</v>
      </c>
      <c r="G1010" s="1">
        <v>2223.6999999999998</v>
      </c>
    </row>
    <row r="1011" spans="1:7" ht="14.25" customHeight="1" x14ac:dyDescent="0.3">
      <c r="A1011" s="1" t="s">
        <v>42</v>
      </c>
      <c r="B1011" s="1">
        <v>2012</v>
      </c>
      <c r="C1011" s="1">
        <v>13.212999999999999</v>
      </c>
      <c r="D1011" s="1">
        <v>0.94099999999999995</v>
      </c>
      <c r="E1011" s="1">
        <v>298.79599999999999</v>
      </c>
      <c r="G1011" s="1">
        <v>2363.63</v>
      </c>
    </row>
    <row r="1012" spans="1:7" ht="14.25" customHeight="1" x14ac:dyDescent="0.3">
      <c r="A1012" s="1" t="s">
        <v>42</v>
      </c>
      <c r="B1012" s="1">
        <v>2013</v>
      </c>
      <c r="C1012" s="1">
        <v>12.923999999999999</v>
      </c>
      <c r="D1012" s="1">
        <v>0.91500000000000004</v>
      </c>
      <c r="E1012" s="1">
        <v>313.20299999999997</v>
      </c>
      <c r="G1012" s="1">
        <v>2524.2600000000002</v>
      </c>
    </row>
    <row r="1013" spans="1:7" ht="14.25" customHeight="1" x14ac:dyDescent="0.3">
      <c r="A1013" s="1" t="s">
        <v>43</v>
      </c>
      <c r="B1013" s="1">
        <v>2004</v>
      </c>
      <c r="C1013" s="1">
        <v>23.68</v>
      </c>
      <c r="D1013" s="1">
        <v>1.4750000000000001</v>
      </c>
      <c r="E1013" s="1">
        <v>180.29400000000001</v>
      </c>
      <c r="G1013" s="1">
        <v>408.03</v>
      </c>
    </row>
    <row r="1014" spans="1:7" ht="14.25" customHeight="1" x14ac:dyDescent="0.3">
      <c r="A1014" s="1" t="s">
        <v>43</v>
      </c>
      <c r="B1014" s="1">
        <v>2005</v>
      </c>
      <c r="C1014" s="1">
        <v>22.547999999999998</v>
      </c>
      <c r="D1014" s="1">
        <v>1.321</v>
      </c>
      <c r="E1014" s="1">
        <v>182.98400000000001</v>
      </c>
      <c r="G1014" s="1">
        <v>409.66</v>
      </c>
    </row>
    <row r="1015" spans="1:7" ht="14.25" customHeight="1" x14ac:dyDescent="0.3">
      <c r="A1015" s="1" t="s">
        <v>43</v>
      </c>
      <c r="B1015" s="1">
        <v>2006</v>
      </c>
      <c r="C1015" s="1">
        <v>23.175999999999998</v>
      </c>
      <c r="D1015" s="1">
        <v>1.33</v>
      </c>
      <c r="E1015" s="1">
        <v>209.57400000000001</v>
      </c>
      <c r="G1015" s="1">
        <v>464.91</v>
      </c>
    </row>
    <row r="1016" spans="1:7" ht="14.25" customHeight="1" x14ac:dyDescent="0.3">
      <c r="A1016" s="1" t="s">
        <v>43</v>
      </c>
      <c r="B1016" s="1">
        <v>2007</v>
      </c>
      <c r="C1016" s="1">
        <v>26.523</v>
      </c>
      <c r="D1016" s="1">
        <v>1.53</v>
      </c>
      <c r="E1016" s="1">
        <v>277.25799999999998</v>
      </c>
      <c r="G1016" s="1">
        <v>610.05999999999995</v>
      </c>
    </row>
    <row r="1017" spans="1:7" ht="14.25" customHeight="1" x14ac:dyDescent="0.3">
      <c r="A1017" s="1" t="s">
        <v>43</v>
      </c>
      <c r="B1017" s="1">
        <v>2008</v>
      </c>
      <c r="C1017" s="1">
        <v>21.484000000000002</v>
      </c>
      <c r="D1017" s="1">
        <v>1.2090000000000001</v>
      </c>
      <c r="E1017" s="1">
        <v>234.84800000000001</v>
      </c>
      <c r="G1017" s="1">
        <v>511.34</v>
      </c>
    </row>
    <row r="1018" spans="1:7" ht="14.25" customHeight="1" x14ac:dyDescent="0.3">
      <c r="A1018" s="1" t="s">
        <v>43</v>
      </c>
      <c r="B1018" s="1">
        <v>2009</v>
      </c>
      <c r="C1018" s="1">
        <v>24.353999999999999</v>
      </c>
      <c r="D1018" s="1">
        <v>1.4990000000000001</v>
      </c>
      <c r="E1018" s="1">
        <v>253.11199999999999</v>
      </c>
      <c r="G1018" s="1">
        <v>542.08000000000004</v>
      </c>
    </row>
    <row r="1019" spans="1:7" ht="14.25" customHeight="1" x14ac:dyDescent="0.3">
      <c r="A1019" s="1" t="s">
        <v>43</v>
      </c>
      <c r="B1019" s="1">
        <v>2010</v>
      </c>
      <c r="C1019" s="1">
        <v>25.794</v>
      </c>
      <c r="D1019" s="1">
        <v>1.5860000000000001</v>
      </c>
      <c r="E1019" s="1">
        <v>279.00900000000001</v>
      </c>
      <c r="G1019" s="1">
        <v>585.24</v>
      </c>
    </row>
    <row r="1020" spans="1:7" ht="14.25" customHeight="1" x14ac:dyDescent="0.3">
      <c r="A1020" s="1" t="s">
        <v>43</v>
      </c>
      <c r="B1020" s="1">
        <v>2011</v>
      </c>
      <c r="C1020" s="1">
        <v>26.091999999999999</v>
      </c>
      <c r="D1020" s="1">
        <v>1.454</v>
      </c>
      <c r="E1020" s="1">
        <v>287.47800000000001</v>
      </c>
      <c r="G1020" s="1">
        <v>592.12</v>
      </c>
    </row>
    <row r="1021" spans="1:7" ht="14.25" customHeight="1" x14ac:dyDescent="0.3">
      <c r="A1021" s="1" t="s">
        <v>43</v>
      </c>
      <c r="B1021" s="1">
        <v>2012</v>
      </c>
      <c r="C1021" s="1">
        <v>25.518999999999998</v>
      </c>
      <c r="D1021" s="1">
        <v>1.383</v>
      </c>
      <c r="E1021" s="1">
        <v>293.96199999999999</v>
      </c>
      <c r="G1021" s="1">
        <v>598.01</v>
      </c>
    </row>
    <row r="1022" spans="1:7" ht="14.25" customHeight="1" x14ac:dyDescent="0.3">
      <c r="A1022" s="1" t="s">
        <v>43</v>
      </c>
      <c r="B1022" s="1">
        <v>2013</v>
      </c>
      <c r="C1022" s="1">
        <v>26.283999999999999</v>
      </c>
      <c r="D1022" s="1">
        <v>1.419</v>
      </c>
      <c r="E1022" s="1">
        <v>321.85000000000002</v>
      </c>
      <c r="F1022" s="1" t="s">
        <v>9</v>
      </c>
      <c r="G1022" s="1">
        <v>647.77</v>
      </c>
    </row>
    <row r="1023" spans="1:7" ht="14.25" customHeight="1" x14ac:dyDescent="0.3">
      <c r="A1023" s="1" t="s">
        <v>43</v>
      </c>
      <c r="B1023" s="1">
        <v>2014</v>
      </c>
      <c r="C1023" s="1">
        <v>26.844999999999999</v>
      </c>
      <c r="D1023" s="1">
        <v>1.4730000000000001</v>
      </c>
      <c r="E1023" s="1">
        <v>351.88900000000001</v>
      </c>
      <c r="G1023" s="1">
        <v>701.59</v>
      </c>
    </row>
    <row r="1024" spans="1:7" ht="14.25" customHeight="1" x14ac:dyDescent="0.3">
      <c r="A1024" s="1" t="s">
        <v>43</v>
      </c>
      <c r="B1024" s="1">
        <v>2015</v>
      </c>
      <c r="C1024" s="1">
        <v>26.760999999999999</v>
      </c>
      <c r="D1024" s="1">
        <v>1.542</v>
      </c>
      <c r="E1024" s="1">
        <v>383.85199999999998</v>
      </c>
      <c r="G1024" s="1">
        <v>759.08</v>
      </c>
    </row>
    <row r="1025" spans="1:7" ht="14.25" customHeight="1" x14ac:dyDescent="0.3">
      <c r="A1025" s="1" t="s">
        <v>44</v>
      </c>
      <c r="B1025" s="1">
        <v>2004</v>
      </c>
      <c r="C1025" s="1">
        <v>33.914000000000001</v>
      </c>
      <c r="D1025" s="1">
        <v>1.867</v>
      </c>
      <c r="E1025" s="1">
        <v>243.511</v>
      </c>
      <c r="G1025" s="1">
        <v>822.35</v>
      </c>
    </row>
    <row r="1026" spans="1:7" ht="14.25" customHeight="1" x14ac:dyDescent="0.3">
      <c r="A1026" s="1" t="s">
        <v>44</v>
      </c>
      <c r="B1026" s="1">
        <v>2005</v>
      </c>
      <c r="C1026" s="1">
        <v>34.341000000000001</v>
      </c>
      <c r="D1026" s="1">
        <v>1.9370000000000001</v>
      </c>
      <c r="E1026" s="1">
        <v>281.43900000000002</v>
      </c>
      <c r="G1026" s="1">
        <v>935.09</v>
      </c>
    </row>
    <row r="1027" spans="1:7" ht="14.25" customHeight="1" x14ac:dyDescent="0.3">
      <c r="A1027" s="1" t="s">
        <v>44</v>
      </c>
      <c r="B1027" s="1">
        <v>2006</v>
      </c>
      <c r="C1027" s="1">
        <v>30.992999999999999</v>
      </c>
      <c r="D1027" s="1">
        <v>1.8089999999999999</v>
      </c>
      <c r="E1027" s="1">
        <v>298.43599999999998</v>
      </c>
      <c r="G1027" s="1">
        <v>975.86</v>
      </c>
    </row>
    <row r="1028" spans="1:7" ht="14.25" customHeight="1" x14ac:dyDescent="0.3">
      <c r="A1028" s="1" t="s">
        <v>44</v>
      </c>
      <c r="B1028" s="1">
        <v>2007</v>
      </c>
      <c r="C1028" s="1">
        <v>28.47</v>
      </c>
      <c r="D1028" s="1">
        <v>1.639</v>
      </c>
      <c r="E1028" s="1">
        <v>312.93299999999999</v>
      </c>
      <c r="G1028" s="1">
        <v>1011.18</v>
      </c>
    </row>
    <row r="1029" spans="1:7" ht="14.25" customHeight="1" x14ac:dyDescent="0.3">
      <c r="A1029" s="1" t="s">
        <v>44</v>
      </c>
      <c r="B1029" s="1">
        <v>2008</v>
      </c>
      <c r="C1029" s="1">
        <v>26.126000000000001</v>
      </c>
      <c r="D1029" s="1">
        <v>1.643</v>
      </c>
      <c r="E1029" s="1">
        <v>340.75799999999998</v>
      </c>
      <c r="G1029" s="1">
        <v>1089.82</v>
      </c>
    </row>
    <row r="1030" spans="1:7" ht="14.25" customHeight="1" x14ac:dyDescent="0.3">
      <c r="A1030" s="1" t="s">
        <v>44</v>
      </c>
      <c r="B1030" s="1">
        <v>2009</v>
      </c>
      <c r="C1030" s="1">
        <v>26.661000000000001</v>
      </c>
      <c r="D1030" s="1">
        <v>1.9610000000000001</v>
      </c>
      <c r="E1030" s="1">
        <v>356.22500000000002</v>
      </c>
      <c r="G1030" s="1">
        <v>1126.71</v>
      </c>
    </row>
    <row r="1031" spans="1:7" ht="14.25" customHeight="1" x14ac:dyDescent="0.3">
      <c r="A1031" s="1" t="s">
        <v>44</v>
      </c>
      <c r="B1031" s="1">
        <v>2010</v>
      </c>
      <c r="C1031" s="1">
        <v>26.716000000000001</v>
      </c>
      <c r="D1031" s="1">
        <v>1.821</v>
      </c>
      <c r="E1031" s="1">
        <v>366.56299999999999</v>
      </c>
      <c r="G1031" s="1">
        <v>1135.3499999999999</v>
      </c>
    </row>
    <row r="1032" spans="1:7" ht="14.25" customHeight="1" x14ac:dyDescent="0.3">
      <c r="A1032" s="1" t="s">
        <v>44</v>
      </c>
      <c r="B1032" s="1">
        <v>2011</v>
      </c>
      <c r="C1032" s="1">
        <v>26.038</v>
      </c>
      <c r="D1032" s="1">
        <v>1.6919999999999999</v>
      </c>
      <c r="E1032" s="1">
        <v>386.589</v>
      </c>
      <c r="G1032" s="1">
        <v>1170.6400000000001</v>
      </c>
    </row>
    <row r="1033" spans="1:7" ht="14.25" customHeight="1" x14ac:dyDescent="0.3">
      <c r="A1033" s="1" t="s">
        <v>44</v>
      </c>
      <c r="B1033" s="1">
        <v>2012</v>
      </c>
      <c r="C1033" s="1">
        <v>28.942</v>
      </c>
      <c r="D1033" s="1">
        <v>1.82</v>
      </c>
      <c r="E1033" s="1">
        <v>448.72800000000001</v>
      </c>
      <c r="G1033" s="1">
        <v>1340.7</v>
      </c>
    </row>
    <row r="1034" spans="1:7" ht="14.25" customHeight="1" x14ac:dyDescent="0.3">
      <c r="A1034" s="1" t="s">
        <v>44</v>
      </c>
      <c r="B1034" s="1">
        <v>2013</v>
      </c>
      <c r="C1034" s="1">
        <v>28.172999999999998</v>
      </c>
      <c r="D1034" s="1">
        <v>1.728</v>
      </c>
      <c r="E1034" s="1">
        <v>461.178</v>
      </c>
      <c r="G1034" s="1">
        <v>1364.02</v>
      </c>
    </row>
    <row r="1035" spans="1:7" ht="14.25" customHeight="1" x14ac:dyDescent="0.3">
      <c r="A1035" s="1" t="s">
        <v>44</v>
      </c>
      <c r="B1035" s="1">
        <v>2014</v>
      </c>
      <c r="C1035" s="1">
        <v>27.835999999999999</v>
      </c>
      <c r="D1035" s="1">
        <v>1.724</v>
      </c>
      <c r="E1035" s="1">
        <v>485.245</v>
      </c>
      <c r="G1035" s="1">
        <v>1422.92</v>
      </c>
    </row>
    <row r="1036" spans="1:7" ht="14.25" customHeight="1" x14ac:dyDescent="0.3">
      <c r="A1036" s="1" t="s">
        <v>44</v>
      </c>
      <c r="B1036" s="1">
        <v>2015</v>
      </c>
      <c r="C1036" s="1">
        <v>26.783999999999999</v>
      </c>
      <c r="D1036" s="1">
        <v>1.7450000000000001</v>
      </c>
      <c r="E1036" s="1">
        <v>504.42200000000003</v>
      </c>
      <c r="G1036" s="1">
        <v>1465.3</v>
      </c>
    </row>
    <row r="1037" spans="1:7" ht="14.25" customHeight="1" x14ac:dyDescent="0.3">
      <c r="A1037" s="1" t="s">
        <v>45</v>
      </c>
      <c r="B1037" s="1">
        <v>2015</v>
      </c>
      <c r="C1037" s="1">
        <v>22.939</v>
      </c>
      <c r="D1037" s="1">
        <v>1.286</v>
      </c>
      <c r="E1037" s="1">
        <v>309.89999999999998</v>
      </c>
      <c r="G1037" s="1">
        <v>44655.62</v>
      </c>
    </row>
    <row r="1038" spans="1:7" ht="14.25" customHeight="1" x14ac:dyDescent="0.3"/>
    <row r="1039" spans="1:7" ht="14.25" customHeight="1" x14ac:dyDescent="0.3"/>
    <row r="1040" spans="1:7" ht="14.25" customHeight="1" x14ac:dyDescent="0.3"/>
    <row r="1041" spans="2:3" ht="14.25" customHeight="1" x14ac:dyDescent="0.3"/>
    <row r="1042" spans="2:3" ht="14.25" customHeight="1" x14ac:dyDescent="0.3">
      <c r="B1042" s="1" t="s">
        <v>46</v>
      </c>
      <c r="C1042" s="1" t="s">
        <v>47</v>
      </c>
    </row>
    <row r="1043" spans="2:3" ht="14.25" customHeight="1" x14ac:dyDescent="0.3">
      <c r="B1043" s="1" t="s">
        <v>48</v>
      </c>
      <c r="C1043" s="1">
        <v>20</v>
      </c>
    </row>
    <row r="1044" spans="2:3" ht="14.25" customHeight="1" x14ac:dyDescent="0.3">
      <c r="B1044" s="1" t="s">
        <v>49</v>
      </c>
      <c r="C1044" s="1">
        <v>40</v>
      </c>
    </row>
    <row r="1045" spans="2:3" ht="14.25" customHeight="1" x14ac:dyDescent="0.3">
      <c r="B1045" s="1" t="s">
        <v>50</v>
      </c>
      <c r="C1045" s="1">
        <v>45</v>
      </c>
    </row>
    <row r="1046" spans="2:3" ht="14.25" customHeight="1" x14ac:dyDescent="0.3">
      <c r="B1046" s="1" t="s">
        <v>51</v>
      </c>
      <c r="C1046" s="1">
        <v>70</v>
      </c>
    </row>
  </sheetData>
  <autoFilter ref="A1:G1037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selection activeCell="D18" sqref="D18"/>
    </sheetView>
  </sheetViews>
  <sheetFormatPr defaultRowHeight="14.4" x14ac:dyDescent="0.3"/>
  <cols>
    <col min="1" max="1" width="13.44140625" customWidth="1"/>
    <col min="2" max="2" width="11.5546875" customWidth="1"/>
    <col min="3" max="3" width="12.5546875" customWidth="1"/>
    <col min="4" max="4" width="12.21875" customWidth="1"/>
    <col min="5" max="5" width="11.88671875" customWidth="1"/>
    <col min="6" max="6" width="11.44140625" customWidth="1"/>
    <col min="7" max="7" width="13.44140625" customWidth="1"/>
    <col min="8" max="8" width="9.33203125" customWidth="1"/>
  </cols>
  <sheetData>
    <row r="1" spans="1:12" ht="15" thickBot="1" x14ac:dyDescent="0.35">
      <c r="A1" s="55" t="s">
        <v>99</v>
      </c>
      <c r="G1" s="2"/>
      <c r="H1" s="43" t="s">
        <v>62</v>
      </c>
      <c r="I1" s="44" t="s">
        <v>96</v>
      </c>
      <c r="J1" s="42">
        <f>INTERCEPT(C5:C48,A5:A48)</f>
        <v>-2664.3052854122607</v>
      </c>
      <c r="L1" s="15" t="s">
        <v>66</v>
      </c>
    </row>
    <row r="2" spans="1:12" ht="15" thickBot="1" x14ac:dyDescent="0.35">
      <c r="H2" s="17"/>
      <c r="I2" s="7"/>
      <c r="J2" s="8"/>
      <c r="L2" s="16" t="s">
        <v>67</v>
      </c>
    </row>
    <row r="3" spans="1:12" ht="15" thickBot="1" x14ac:dyDescent="0.35">
      <c r="A3" s="7"/>
      <c r="B3" s="7"/>
      <c r="C3" s="7"/>
      <c r="D3" s="7"/>
      <c r="E3" s="7"/>
      <c r="F3" s="7"/>
      <c r="G3" s="7"/>
      <c r="H3" s="43" t="s">
        <v>64</v>
      </c>
      <c r="I3" s="44" t="s">
        <v>97</v>
      </c>
      <c r="J3" s="42">
        <f>SLOPE(C5:C48,A5:A48)</f>
        <v>331.10246723044395</v>
      </c>
      <c r="K3" s="7"/>
    </row>
    <row r="4" spans="1:12" ht="15" thickBot="1" x14ac:dyDescent="0.35">
      <c r="A4" s="28" t="s">
        <v>56</v>
      </c>
      <c r="B4" s="29" t="s">
        <v>1</v>
      </c>
      <c r="C4" s="29" t="s">
        <v>6</v>
      </c>
      <c r="D4" s="24" t="s">
        <v>94</v>
      </c>
      <c r="E4" s="22" t="s">
        <v>95</v>
      </c>
      <c r="F4" s="22" t="s">
        <v>92</v>
      </c>
      <c r="G4" s="25" t="s">
        <v>93</v>
      </c>
      <c r="H4" s="37" t="s">
        <v>58</v>
      </c>
      <c r="I4" s="18" t="s">
        <v>59</v>
      </c>
      <c r="J4" s="18" t="s">
        <v>60</v>
      </c>
      <c r="K4" s="19" t="s">
        <v>61</v>
      </c>
    </row>
    <row r="5" spans="1:12" x14ac:dyDescent="0.3">
      <c r="A5" s="30">
        <v>1</v>
      </c>
      <c r="B5" s="31">
        <v>1971</v>
      </c>
      <c r="C5" s="31">
        <v>462.11</v>
      </c>
      <c r="D5" s="26"/>
      <c r="E5" s="23"/>
      <c r="F5" s="23"/>
      <c r="G5" s="27"/>
      <c r="H5" s="38">
        <f>$J$1+($J$3*A5)</f>
        <v>-2333.2028181818168</v>
      </c>
      <c r="I5" s="20">
        <f>H5-C5</f>
        <v>-2795.312818181817</v>
      </c>
      <c r="J5" s="20">
        <f>ABS(I5)</f>
        <v>2795.312818181817</v>
      </c>
      <c r="K5" s="21">
        <f>J5/C5</f>
        <v>6.0490204024622205</v>
      </c>
    </row>
    <row r="6" spans="1:12" x14ac:dyDescent="0.3">
      <c r="A6" s="30">
        <v>2</v>
      </c>
      <c r="B6" s="31">
        <v>1972</v>
      </c>
      <c r="C6" s="31">
        <v>475.11</v>
      </c>
      <c r="D6" s="26"/>
      <c r="E6" s="23"/>
      <c r="F6" s="23"/>
      <c r="G6" s="27"/>
      <c r="H6" s="38">
        <f t="shared" ref="H6:H55" si="0">$J$1+($J$3*A6)</f>
        <v>-2002.1003509513728</v>
      </c>
      <c r="I6" s="20">
        <f t="shared" ref="I6:I48" si="1">H6-C6</f>
        <v>-2477.2103509513727</v>
      </c>
      <c r="J6" s="20">
        <f t="shared" ref="J6:J48" si="2">ABS(I6)</f>
        <v>2477.2103509513727</v>
      </c>
      <c r="K6" s="21">
        <f t="shared" ref="K6:K48" si="3">J6/C6</f>
        <v>5.2139722400104658</v>
      </c>
    </row>
    <row r="7" spans="1:12" x14ac:dyDescent="0.3">
      <c r="A7" s="30">
        <v>3</v>
      </c>
      <c r="B7" s="31">
        <v>1973</v>
      </c>
      <c r="C7" s="31">
        <v>533.47</v>
      </c>
      <c r="D7" s="26">
        <f>AVERAGE(C5:C7)</f>
        <v>490.23</v>
      </c>
      <c r="E7" s="23"/>
      <c r="F7" s="23"/>
      <c r="G7" s="27"/>
      <c r="H7" s="38">
        <f t="shared" si="0"/>
        <v>-1670.9978837209287</v>
      </c>
      <c r="I7" s="20">
        <f t="shared" si="1"/>
        <v>-2204.4678837209285</v>
      </c>
      <c r="J7" s="20">
        <f t="shared" si="2"/>
        <v>2204.4678837209285</v>
      </c>
      <c r="K7" s="21">
        <f t="shared" si="3"/>
        <v>4.1323183753930461</v>
      </c>
    </row>
    <row r="8" spans="1:12" x14ac:dyDescent="0.3">
      <c r="A8" s="30">
        <v>4</v>
      </c>
      <c r="B8" s="31">
        <v>1974</v>
      </c>
      <c r="C8" s="31">
        <v>652.65</v>
      </c>
      <c r="D8" s="26">
        <f t="shared" ref="D8:D48" si="4">AVERAGE(C6:C8)</f>
        <v>553.74333333333334</v>
      </c>
      <c r="E8" s="23"/>
      <c r="F8" s="23">
        <f t="shared" ref="F8:F48" si="5">AVERAGE(C5:C8)</f>
        <v>530.83500000000004</v>
      </c>
      <c r="G8" s="27"/>
      <c r="H8" s="38">
        <f t="shared" si="0"/>
        <v>-1339.8954164904849</v>
      </c>
      <c r="I8" s="20">
        <f t="shared" si="1"/>
        <v>-1992.545416490485</v>
      </c>
      <c r="J8" s="20">
        <f t="shared" si="2"/>
        <v>1992.545416490485</v>
      </c>
      <c r="K8" s="21">
        <f t="shared" si="3"/>
        <v>3.0530076097303072</v>
      </c>
    </row>
    <row r="9" spans="1:12" x14ac:dyDescent="0.3">
      <c r="A9" s="30">
        <v>5</v>
      </c>
      <c r="B9" s="31">
        <v>1975</v>
      </c>
      <c r="C9" s="31">
        <v>660.76</v>
      </c>
      <c r="D9" s="26">
        <f t="shared" si="4"/>
        <v>615.62666666666667</v>
      </c>
      <c r="E9" s="23">
        <f t="shared" ref="E9:E48" si="6">SQRT(SUMXMY2(C7:C9,D7:D9)/3)</f>
        <v>67.550583735175536</v>
      </c>
      <c r="F9" s="23">
        <f t="shared" si="5"/>
        <v>580.49749999999995</v>
      </c>
      <c r="G9" s="27"/>
      <c r="H9" s="38">
        <f t="shared" si="0"/>
        <v>-1008.792949260041</v>
      </c>
      <c r="I9" s="20">
        <f t="shared" si="1"/>
        <v>-1669.552949260041</v>
      </c>
      <c r="J9" s="20">
        <f t="shared" si="2"/>
        <v>1669.552949260041</v>
      </c>
      <c r="K9" s="21">
        <f t="shared" si="3"/>
        <v>2.526716128791151</v>
      </c>
    </row>
    <row r="10" spans="1:12" x14ac:dyDescent="0.3">
      <c r="A10" s="30">
        <v>6</v>
      </c>
      <c r="B10" s="31">
        <v>1976</v>
      </c>
      <c r="C10" s="31">
        <v>658.26</v>
      </c>
      <c r="D10" s="26">
        <f t="shared" si="4"/>
        <v>657.22333333333324</v>
      </c>
      <c r="E10" s="23">
        <f t="shared" si="6"/>
        <v>62.771068618875312</v>
      </c>
      <c r="F10" s="23">
        <f t="shared" si="5"/>
        <v>626.28499999999997</v>
      </c>
      <c r="G10" s="27"/>
      <c r="H10" s="38">
        <f t="shared" si="0"/>
        <v>-677.69048202959698</v>
      </c>
      <c r="I10" s="20">
        <f t="shared" si="1"/>
        <v>-1335.950482029597</v>
      </c>
      <c r="J10" s="20">
        <f t="shared" si="2"/>
        <v>1335.950482029597</v>
      </c>
      <c r="K10" s="21">
        <f t="shared" si="3"/>
        <v>2.0295179443222997</v>
      </c>
    </row>
    <row r="11" spans="1:12" x14ac:dyDescent="0.3">
      <c r="A11" s="30">
        <v>7</v>
      </c>
      <c r="B11" s="31">
        <v>1977</v>
      </c>
      <c r="C11" s="31">
        <v>676.23</v>
      </c>
      <c r="D11" s="26">
        <f t="shared" si="4"/>
        <v>665.08333333333337</v>
      </c>
      <c r="E11" s="23">
        <f t="shared" si="6"/>
        <v>26.84735016926458</v>
      </c>
      <c r="F11" s="23">
        <f t="shared" si="5"/>
        <v>661.97499999999991</v>
      </c>
      <c r="G11" s="27">
        <f t="shared" ref="G11:G48" si="7">SQRT(SUMXMY2(C8:C11,F8:F11)/4)</f>
        <v>75.01094716981315</v>
      </c>
      <c r="H11" s="38">
        <f t="shared" si="0"/>
        <v>-346.58801479915292</v>
      </c>
      <c r="I11" s="20">
        <f t="shared" si="1"/>
        <v>-1022.8180147991529</v>
      </c>
      <c r="J11" s="20">
        <f t="shared" si="2"/>
        <v>1022.8180147991529</v>
      </c>
      <c r="K11" s="21">
        <f t="shared" si="3"/>
        <v>1.5125297824692086</v>
      </c>
    </row>
    <row r="12" spans="1:12" x14ac:dyDescent="0.3">
      <c r="A12" s="30">
        <v>8</v>
      </c>
      <c r="B12" s="31">
        <v>1978</v>
      </c>
      <c r="C12" s="31">
        <v>729.37</v>
      </c>
      <c r="D12" s="26">
        <f t="shared" si="4"/>
        <v>687.95333333333338</v>
      </c>
      <c r="E12" s="23">
        <f t="shared" si="6"/>
        <v>24.770029829973492</v>
      </c>
      <c r="F12" s="23">
        <f t="shared" si="5"/>
        <v>681.15499999999997</v>
      </c>
      <c r="G12" s="27">
        <f t="shared" si="7"/>
        <v>49.980898304377277</v>
      </c>
      <c r="H12" s="38">
        <f t="shared" si="0"/>
        <v>-15.48554756870908</v>
      </c>
      <c r="I12" s="20">
        <f t="shared" si="1"/>
        <v>-744.85554756870908</v>
      </c>
      <c r="J12" s="20">
        <f t="shared" si="2"/>
        <v>744.85554756870908</v>
      </c>
      <c r="K12" s="21">
        <f t="shared" si="3"/>
        <v>1.0212314018518847</v>
      </c>
    </row>
    <row r="13" spans="1:12" x14ac:dyDescent="0.3">
      <c r="A13" s="30">
        <v>9</v>
      </c>
      <c r="B13" s="31">
        <v>1979</v>
      </c>
      <c r="C13" s="31">
        <v>722.3</v>
      </c>
      <c r="D13" s="26">
        <f t="shared" si="4"/>
        <v>709.29999999999984</v>
      </c>
      <c r="E13" s="23">
        <f t="shared" si="6"/>
        <v>25.875267828279284</v>
      </c>
      <c r="F13" s="23">
        <f t="shared" si="5"/>
        <v>696.54</v>
      </c>
      <c r="G13" s="27">
        <f t="shared" si="7"/>
        <v>32.457162056316655</v>
      </c>
      <c r="H13" s="38">
        <f t="shared" si="0"/>
        <v>315.61691966173476</v>
      </c>
      <c r="I13" s="20">
        <f t="shared" si="1"/>
        <v>-406.6830803382652</v>
      </c>
      <c r="J13" s="20">
        <f t="shared" si="2"/>
        <v>406.6830803382652</v>
      </c>
      <c r="K13" s="21">
        <f t="shared" si="3"/>
        <v>0.56303901472831952</v>
      </c>
    </row>
    <row r="14" spans="1:12" x14ac:dyDescent="0.3">
      <c r="A14" s="30">
        <v>10</v>
      </c>
      <c r="B14" s="31">
        <v>1980</v>
      </c>
      <c r="C14" s="31">
        <v>837.03</v>
      </c>
      <c r="D14" s="26">
        <f t="shared" si="4"/>
        <v>762.9</v>
      </c>
      <c r="E14" s="23">
        <f t="shared" si="6"/>
        <v>49.59703343876452</v>
      </c>
      <c r="F14" s="23">
        <f t="shared" si="5"/>
        <v>741.23249999999985</v>
      </c>
      <c r="G14" s="27">
        <f t="shared" si="7"/>
        <v>55.607170976974793</v>
      </c>
      <c r="H14" s="38">
        <f t="shared" si="0"/>
        <v>646.71938689217859</v>
      </c>
      <c r="I14" s="20">
        <f t="shared" si="1"/>
        <v>-190.31061310782138</v>
      </c>
      <c r="J14" s="20">
        <f t="shared" si="2"/>
        <v>190.31061310782138</v>
      </c>
      <c r="K14" s="21">
        <f t="shared" si="3"/>
        <v>0.22736414836722865</v>
      </c>
    </row>
    <row r="15" spans="1:12" x14ac:dyDescent="0.3">
      <c r="A15" s="30">
        <v>11</v>
      </c>
      <c r="B15" s="31">
        <v>1981</v>
      </c>
      <c r="C15" s="31">
        <v>976.08</v>
      </c>
      <c r="D15" s="26">
        <f t="shared" si="4"/>
        <v>845.13666666666666</v>
      </c>
      <c r="E15" s="23">
        <f t="shared" si="6"/>
        <v>87.197884998136004</v>
      </c>
      <c r="F15" s="23">
        <f t="shared" si="5"/>
        <v>816.19499999999994</v>
      </c>
      <c r="G15" s="27">
        <f t="shared" si="7"/>
        <v>97.119305568267492</v>
      </c>
      <c r="H15" s="38">
        <f t="shared" si="0"/>
        <v>977.82185412262288</v>
      </c>
      <c r="I15" s="20">
        <f t="shared" si="1"/>
        <v>1.7418541226228399</v>
      </c>
      <c r="J15" s="20">
        <f t="shared" si="2"/>
        <v>1.7418541226228399</v>
      </c>
      <c r="K15" s="21">
        <f t="shared" si="3"/>
        <v>1.784540327250676E-3</v>
      </c>
    </row>
    <row r="16" spans="1:12" x14ac:dyDescent="0.3">
      <c r="A16" s="30">
        <v>12</v>
      </c>
      <c r="B16" s="31">
        <v>1982</v>
      </c>
      <c r="C16" s="31">
        <v>1026.1199999999999</v>
      </c>
      <c r="D16" s="26">
        <f t="shared" si="4"/>
        <v>946.41</v>
      </c>
      <c r="E16" s="23">
        <f t="shared" si="6"/>
        <v>98.31089723329157</v>
      </c>
      <c r="F16" s="23">
        <f t="shared" si="5"/>
        <v>890.38249999999994</v>
      </c>
      <c r="G16" s="27">
        <f t="shared" si="7"/>
        <v>116.00497913613455</v>
      </c>
      <c r="H16" s="38">
        <f t="shared" si="0"/>
        <v>1308.9243213530667</v>
      </c>
      <c r="I16" s="20">
        <f t="shared" si="1"/>
        <v>282.80432135306683</v>
      </c>
      <c r="J16" s="20">
        <f t="shared" si="2"/>
        <v>282.80432135306683</v>
      </c>
      <c r="K16" s="21">
        <f t="shared" si="3"/>
        <v>0.27560550554814922</v>
      </c>
    </row>
    <row r="17" spans="1:11" x14ac:dyDescent="0.3">
      <c r="A17" s="30">
        <v>13</v>
      </c>
      <c r="B17" s="31">
        <v>1983</v>
      </c>
      <c r="C17" s="31">
        <v>1138.58</v>
      </c>
      <c r="D17" s="26">
        <f t="shared" si="4"/>
        <v>1046.9266666666665</v>
      </c>
      <c r="E17" s="23">
        <f t="shared" si="6"/>
        <v>103.11833680381579</v>
      </c>
      <c r="F17" s="23">
        <f t="shared" si="5"/>
        <v>994.45249999999999</v>
      </c>
      <c r="G17" s="27">
        <f t="shared" si="7"/>
        <v>135.95751118800868</v>
      </c>
      <c r="H17" s="38">
        <f t="shared" si="0"/>
        <v>1640.026788583511</v>
      </c>
      <c r="I17" s="20">
        <f t="shared" si="1"/>
        <v>501.44678858351108</v>
      </c>
      <c r="J17" s="20">
        <f t="shared" si="2"/>
        <v>501.44678858351108</v>
      </c>
      <c r="K17" s="21">
        <f t="shared" si="3"/>
        <v>0.44041419011708544</v>
      </c>
    </row>
    <row r="18" spans="1:11" x14ac:dyDescent="0.3">
      <c r="A18" s="30">
        <v>14</v>
      </c>
      <c r="B18" s="31">
        <v>1984</v>
      </c>
      <c r="C18" s="31">
        <v>1201.08</v>
      </c>
      <c r="D18" s="26">
        <f t="shared" si="4"/>
        <v>1121.9266666666665</v>
      </c>
      <c r="E18" s="23">
        <f t="shared" si="6"/>
        <v>83.704376207557402</v>
      </c>
      <c r="F18" s="23">
        <f t="shared" si="5"/>
        <v>1085.4649999999999</v>
      </c>
      <c r="G18" s="27">
        <f t="shared" si="7"/>
        <v>139.7564368933503</v>
      </c>
      <c r="H18" s="38">
        <f t="shared" si="0"/>
        <v>1971.1292558139548</v>
      </c>
      <c r="I18" s="20">
        <f t="shared" si="1"/>
        <v>770.04925581395491</v>
      </c>
      <c r="J18" s="20">
        <f t="shared" si="2"/>
        <v>770.04925581395491</v>
      </c>
      <c r="K18" s="21">
        <f t="shared" si="3"/>
        <v>0.64113069555229873</v>
      </c>
    </row>
    <row r="19" spans="1:11" x14ac:dyDescent="0.3">
      <c r="A19" s="30">
        <v>15</v>
      </c>
      <c r="B19" s="31">
        <v>1985</v>
      </c>
      <c r="C19" s="31">
        <v>1325.78</v>
      </c>
      <c r="D19" s="26">
        <f t="shared" si="4"/>
        <v>1221.8133333333333</v>
      </c>
      <c r="E19" s="23">
        <f t="shared" si="6"/>
        <v>92.149609271493375</v>
      </c>
      <c r="F19" s="23">
        <f t="shared" si="5"/>
        <v>1172.8899999999999</v>
      </c>
      <c r="G19" s="27">
        <f t="shared" si="7"/>
        <v>137.78569001124538</v>
      </c>
      <c r="H19" s="38">
        <f t="shared" si="0"/>
        <v>2302.2317230443987</v>
      </c>
      <c r="I19" s="20">
        <f t="shared" si="1"/>
        <v>976.4517230443987</v>
      </c>
      <c r="J19" s="20">
        <f t="shared" si="2"/>
        <v>976.4517230443987</v>
      </c>
      <c r="K19" s="21">
        <f t="shared" si="3"/>
        <v>0.73651112782241301</v>
      </c>
    </row>
    <row r="20" spans="1:11" x14ac:dyDescent="0.3">
      <c r="A20" s="30">
        <v>16</v>
      </c>
      <c r="B20" s="31">
        <v>1986</v>
      </c>
      <c r="C20" s="31">
        <v>1440.69</v>
      </c>
      <c r="D20" s="26">
        <f t="shared" si="4"/>
        <v>1322.5166666666667</v>
      </c>
      <c r="E20" s="23">
        <f t="shared" si="6"/>
        <v>101.71734474622426</v>
      </c>
      <c r="F20" s="23">
        <f t="shared" si="5"/>
        <v>1276.5324999999998</v>
      </c>
      <c r="G20" s="27">
        <f t="shared" si="7"/>
        <v>145.31225119333547</v>
      </c>
      <c r="H20" s="38">
        <f t="shared" si="0"/>
        <v>2633.3341902748425</v>
      </c>
      <c r="I20" s="20">
        <f t="shared" si="1"/>
        <v>1192.6441902748425</v>
      </c>
      <c r="J20" s="20">
        <f t="shared" si="2"/>
        <v>1192.6441902748425</v>
      </c>
      <c r="K20" s="21">
        <f t="shared" si="3"/>
        <v>0.82782846432948265</v>
      </c>
    </row>
    <row r="21" spans="1:11" x14ac:dyDescent="0.3">
      <c r="A21" s="30">
        <v>17</v>
      </c>
      <c r="B21" s="31">
        <v>1987</v>
      </c>
      <c r="C21" s="31">
        <v>1521.94</v>
      </c>
      <c r="D21" s="26">
        <f t="shared" si="4"/>
        <v>1429.47</v>
      </c>
      <c r="E21" s="23">
        <f t="shared" si="6"/>
        <v>105.39561247808012</v>
      </c>
      <c r="F21" s="23">
        <f t="shared" si="5"/>
        <v>1372.3724999999999</v>
      </c>
      <c r="G21" s="27">
        <f t="shared" si="7"/>
        <v>146.680181165947</v>
      </c>
      <c r="H21" s="38">
        <f t="shared" si="0"/>
        <v>2964.4366575052863</v>
      </c>
      <c r="I21" s="20">
        <f t="shared" si="1"/>
        <v>1442.4966575052863</v>
      </c>
      <c r="J21" s="20">
        <f t="shared" si="2"/>
        <v>1442.4966575052863</v>
      </c>
      <c r="K21" s="21">
        <f t="shared" si="3"/>
        <v>0.94780126516504348</v>
      </c>
    </row>
    <row r="22" spans="1:11" x14ac:dyDescent="0.3">
      <c r="A22" s="30">
        <v>18</v>
      </c>
      <c r="B22" s="31">
        <v>1988</v>
      </c>
      <c r="C22" s="31">
        <v>1686.73</v>
      </c>
      <c r="D22" s="26">
        <f t="shared" si="4"/>
        <v>1549.7866666666669</v>
      </c>
      <c r="E22" s="23">
        <f t="shared" si="6"/>
        <v>117.28755852683256</v>
      </c>
      <c r="F22" s="23">
        <f t="shared" si="5"/>
        <v>1493.7849999999999</v>
      </c>
      <c r="G22" s="27">
        <f t="shared" si="7"/>
        <v>165.77186657233202</v>
      </c>
      <c r="H22" s="38">
        <f t="shared" si="0"/>
        <v>3295.5391247357302</v>
      </c>
      <c r="I22" s="20">
        <f t="shared" si="1"/>
        <v>1608.8091247357302</v>
      </c>
      <c r="J22" s="20">
        <f t="shared" si="2"/>
        <v>1608.8091247357302</v>
      </c>
      <c r="K22" s="21">
        <f t="shared" si="3"/>
        <v>0.95380358725802594</v>
      </c>
    </row>
    <row r="23" spans="1:11" x14ac:dyDescent="0.3">
      <c r="A23" s="30">
        <v>19</v>
      </c>
      <c r="B23" s="31">
        <v>1989</v>
      </c>
      <c r="C23" s="31">
        <v>1869.71</v>
      </c>
      <c r="D23" s="26">
        <f t="shared" si="4"/>
        <v>1692.7933333333333</v>
      </c>
      <c r="E23" s="23">
        <f t="shared" si="6"/>
        <v>139.76609554166905</v>
      </c>
      <c r="F23" s="23">
        <f t="shared" si="5"/>
        <v>1629.7675000000002</v>
      </c>
      <c r="G23" s="27">
        <f t="shared" si="7"/>
        <v>189.81457938851148</v>
      </c>
      <c r="H23" s="38">
        <f t="shared" si="0"/>
        <v>3626.641591966174</v>
      </c>
      <c r="I23" s="20">
        <f t="shared" si="1"/>
        <v>1756.931591966174</v>
      </c>
      <c r="J23" s="20">
        <f t="shared" si="2"/>
        <v>1756.931591966174</v>
      </c>
      <c r="K23" s="21">
        <f t="shared" si="3"/>
        <v>0.93968133665978892</v>
      </c>
    </row>
    <row r="24" spans="1:11" x14ac:dyDescent="0.3">
      <c r="A24" s="30">
        <v>20</v>
      </c>
      <c r="B24" s="31">
        <v>1990</v>
      </c>
      <c r="C24" s="31">
        <v>2061</v>
      </c>
      <c r="D24" s="26">
        <f t="shared" si="4"/>
        <v>1872.4800000000002</v>
      </c>
      <c r="E24" s="23">
        <f t="shared" si="6"/>
        <v>168.91099617736432</v>
      </c>
      <c r="F24" s="23">
        <f t="shared" si="5"/>
        <v>1784.845</v>
      </c>
      <c r="G24" s="27">
        <f t="shared" si="7"/>
        <v>219.90463695230488</v>
      </c>
      <c r="H24" s="38">
        <f t="shared" si="0"/>
        <v>3957.7440591966179</v>
      </c>
      <c r="I24" s="20">
        <f t="shared" si="1"/>
        <v>1896.7440591966179</v>
      </c>
      <c r="J24" s="20">
        <f t="shared" si="2"/>
        <v>1896.7440591966179</v>
      </c>
      <c r="K24" s="21">
        <f t="shared" si="3"/>
        <v>0.92030279437002327</v>
      </c>
    </row>
    <row r="25" spans="1:11" x14ac:dyDescent="0.3">
      <c r="A25" s="30">
        <v>21</v>
      </c>
      <c r="B25" s="31">
        <v>1991</v>
      </c>
      <c r="C25" s="31">
        <v>2322.21</v>
      </c>
      <c r="D25" s="26">
        <f t="shared" si="4"/>
        <v>2084.3066666666668</v>
      </c>
      <c r="E25" s="23">
        <f t="shared" si="6"/>
        <v>202.8441876215629</v>
      </c>
      <c r="F25" s="23">
        <f t="shared" si="5"/>
        <v>1984.9125000000001</v>
      </c>
      <c r="G25" s="27">
        <f t="shared" si="7"/>
        <v>266.84797350855973</v>
      </c>
      <c r="H25" s="38">
        <f t="shared" si="0"/>
        <v>4288.8465264270626</v>
      </c>
      <c r="I25" s="20">
        <f t="shared" si="1"/>
        <v>1966.6365264270626</v>
      </c>
      <c r="J25" s="20">
        <f t="shared" si="2"/>
        <v>1966.6365264270626</v>
      </c>
      <c r="K25" s="21">
        <f t="shared" si="3"/>
        <v>0.84688143037324903</v>
      </c>
    </row>
    <row r="26" spans="1:11" x14ac:dyDescent="0.3">
      <c r="A26" s="30">
        <v>22</v>
      </c>
      <c r="B26" s="31">
        <v>1992</v>
      </c>
      <c r="C26" s="31">
        <v>2608.4299999999998</v>
      </c>
      <c r="D26" s="26">
        <f t="shared" si="4"/>
        <v>2330.5466666666666</v>
      </c>
      <c r="E26" s="23">
        <f t="shared" si="6"/>
        <v>237.59695098741997</v>
      </c>
      <c r="F26" s="23">
        <f t="shared" si="5"/>
        <v>2215.3375000000001</v>
      </c>
      <c r="G26" s="27">
        <f t="shared" si="7"/>
        <v>317.06675337921735</v>
      </c>
      <c r="H26" s="38">
        <f t="shared" si="0"/>
        <v>4619.9489936575064</v>
      </c>
      <c r="I26" s="20">
        <f t="shared" si="1"/>
        <v>2011.5189936575066</v>
      </c>
      <c r="J26" s="20">
        <f t="shared" si="2"/>
        <v>2011.5189936575066</v>
      </c>
      <c r="K26" s="21">
        <f t="shared" si="3"/>
        <v>0.77116081077794185</v>
      </c>
    </row>
    <row r="27" spans="1:11" x14ac:dyDescent="0.3">
      <c r="A27" s="30">
        <v>23</v>
      </c>
      <c r="B27" s="31">
        <v>1993</v>
      </c>
      <c r="C27" s="31">
        <v>2921.4</v>
      </c>
      <c r="D27" s="26">
        <f t="shared" si="4"/>
        <v>2617.3466666666664</v>
      </c>
      <c r="E27" s="23">
        <f t="shared" si="6"/>
        <v>274.63040161076287</v>
      </c>
      <c r="F27" s="23">
        <f t="shared" si="5"/>
        <v>2478.2599999999998</v>
      </c>
      <c r="G27" s="27">
        <f t="shared" si="7"/>
        <v>367.73834471248028</v>
      </c>
      <c r="H27" s="38">
        <f t="shared" si="0"/>
        <v>4951.0514608879503</v>
      </c>
      <c r="I27" s="20">
        <f t="shared" si="1"/>
        <v>2029.6514608879502</v>
      </c>
      <c r="J27" s="20">
        <f t="shared" si="2"/>
        <v>2029.6514608879502</v>
      </c>
      <c r="K27" s="21">
        <f t="shared" si="3"/>
        <v>0.69475301598136174</v>
      </c>
    </row>
    <row r="28" spans="1:11" x14ac:dyDescent="0.3">
      <c r="A28" s="30">
        <v>24</v>
      </c>
      <c r="B28" s="31">
        <v>1994</v>
      </c>
      <c r="C28" s="31">
        <v>3284.82</v>
      </c>
      <c r="D28" s="26">
        <f t="shared" si="4"/>
        <v>2938.2166666666667</v>
      </c>
      <c r="E28" s="23">
        <f t="shared" si="6"/>
        <v>310.80618136996225</v>
      </c>
      <c r="F28" s="23">
        <f t="shared" si="5"/>
        <v>2784.2149999999997</v>
      </c>
      <c r="G28" s="27">
        <f t="shared" si="7"/>
        <v>422.86810670926121</v>
      </c>
      <c r="H28" s="38">
        <f t="shared" si="0"/>
        <v>5282.1539281183941</v>
      </c>
      <c r="I28" s="20">
        <f t="shared" si="1"/>
        <v>1997.3339281183939</v>
      </c>
      <c r="J28" s="20">
        <f t="shared" si="2"/>
        <v>1997.3339281183939</v>
      </c>
      <c r="K28" s="21">
        <f t="shared" si="3"/>
        <v>0.60804973426805542</v>
      </c>
    </row>
    <row r="29" spans="1:11" x14ac:dyDescent="0.3">
      <c r="A29" s="30">
        <v>25</v>
      </c>
      <c r="B29" s="31">
        <v>1995</v>
      </c>
      <c r="C29" s="31">
        <v>3585.59</v>
      </c>
      <c r="D29" s="26">
        <f t="shared" si="4"/>
        <v>3263.936666666667</v>
      </c>
      <c r="E29" s="23">
        <f t="shared" si="6"/>
        <v>324.57313866745739</v>
      </c>
      <c r="F29" s="23">
        <f t="shared" si="5"/>
        <v>3100.06</v>
      </c>
      <c r="G29" s="27">
        <f t="shared" si="7"/>
        <v>457.50396721811353</v>
      </c>
      <c r="H29" s="38">
        <f t="shared" si="0"/>
        <v>5613.2563953488379</v>
      </c>
      <c r="I29" s="20">
        <f t="shared" si="1"/>
        <v>2027.6663953488378</v>
      </c>
      <c r="J29" s="20">
        <f t="shared" si="2"/>
        <v>2027.6663953488378</v>
      </c>
      <c r="K29" s="21">
        <f t="shared" si="3"/>
        <v>0.56550425323275599</v>
      </c>
    </row>
    <row r="30" spans="1:11" x14ac:dyDescent="0.3">
      <c r="A30" s="30">
        <v>26</v>
      </c>
      <c r="B30" s="31">
        <v>1996</v>
      </c>
      <c r="C30" s="31">
        <v>3947.96</v>
      </c>
      <c r="D30" s="26">
        <f t="shared" si="4"/>
        <v>3606.123333333333</v>
      </c>
      <c r="E30" s="23">
        <f t="shared" si="6"/>
        <v>336.87141176815038</v>
      </c>
      <c r="F30" s="23">
        <f t="shared" si="5"/>
        <v>3434.9425000000001</v>
      </c>
      <c r="G30" s="27">
        <f t="shared" si="7"/>
        <v>486.28817635000411</v>
      </c>
      <c r="H30" s="38">
        <f t="shared" si="0"/>
        <v>5944.3588625792827</v>
      </c>
      <c r="I30" s="20">
        <f t="shared" si="1"/>
        <v>1996.3988625792826</v>
      </c>
      <c r="J30" s="20">
        <f t="shared" si="2"/>
        <v>1996.3988625792826</v>
      </c>
      <c r="K30" s="21">
        <f t="shared" si="3"/>
        <v>0.50567859415477423</v>
      </c>
    </row>
    <row r="31" spans="1:11" x14ac:dyDescent="0.3">
      <c r="A31" s="30">
        <v>27</v>
      </c>
      <c r="B31" s="31">
        <v>1997</v>
      </c>
      <c r="C31" s="31">
        <v>4306.87</v>
      </c>
      <c r="D31" s="26">
        <f t="shared" si="4"/>
        <v>3946.8066666666668</v>
      </c>
      <c r="E31" s="23">
        <f t="shared" si="6"/>
        <v>341.54491043557425</v>
      </c>
      <c r="F31" s="23">
        <f t="shared" si="5"/>
        <v>3781.3099999999995</v>
      </c>
      <c r="G31" s="27">
        <f t="shared" si="7"/>
        <v>506.39535341254145</v>
      </c>
      <c r="H31" s="38">
        <f t="shared" si="0"/>
        <v>6275.4613298097256</v>
      </c>
      <c r="I31" s="20">
        <f t="shared" si="1"/>
        <v>1968.5913298097257</v>
      </c>
      <c r="J31" s="20">
        <f t="shared" si="2"/>
        <v>1968.5913298097257</v>
      </c>
      <c r="K31" s="21">
        <f t="shared" si="3"/>
        <v>0.45708166947451995</v>
      </c>
    </row>
    <row r="32" spans="1:11" x14ac:dyDescent="0.3">
      <c r="A32" s="30">
        <v>28</v>
      </c>
      <c r="B32" s="31">
        <v>1998</v>
      </c>
      <c r="C32" s="31">
        <v>4897.1899999999996</v>
      </c>
      <c r="D32" s="26">
        <f t="shared" si="4"/>
        <v>4384.0066666666671</v>
      </c>
      <c r="E32" s="23">
        <f t="shared" si="6"/>
        <v>412.25196352877816</v>
      </c>
      <c r="F32" s="23">
        <f t="shared" si="5"/>
        <v>4184.4025000000001</v>
      </c>
      <c r="G32" s="27">
        <f t="shared" si="7"/>
        <v>566.39334167222069</v>
      </c>
      <c r="H32" s="38">
        <f t="shared" si="0"/>
        <v>6606.5637970401704</v>
      </c>
      <c r="I32" s="20">
        <f t="shared" si="1"/>
        <v>1709.3737970401708</v>
      </c>
      <c r="J32" s="20">
        <f t="shared" si="2"/>
        <v>1709.3737970401708</v>
      </c>
      <c r="K32" s="21">
        <f t="shared" si="3"/>
        <v>0.34905196593151805</v>
      </c>
    </row>
    <row r="33" spans="1:11" x14ac:dyDescent="0.3">
      <c r="A33" s="30">
        <v>29</v>
      </c>
      <c r="B33" s="31">
        <v>1999</v>
      </c>
      <c r="C33" s="31">
        <v>5518.61</v>
      </c>
      <c r="D33" s="26">
        <f t="shared" si="4"/>
        <v>4907.5566666666664</v>
      </c>
      <c r="E33" s="23">
        <f t="shared" si="6"/>
        <v>505.43344889972042</v>
      </c>
      <c r="F33" s="23">
        <f t="shared" si="5"/>
        <v>4667.6575000000003</v>
      </c>
      <c r="G33" s="27">
        <f t="shared" si="7"/>
        <v>665.50477953181303</v>
      </c>
      <c r="H33" s="38">
        <f t="shared" si="0"/>
        <v>6937.6662642706133</v>
      </c>
      <c r="I33" s="20">
        <f t="shared" si="1"/>
        <v>1419.0562642706136</v>
      </c>
      <c r="J33" s="20">
        <f t="shared" si="2"/>
        <v>1419.0562642706136</v>
      </c>
      <c r="K33" s="21">
        <f t="shared" si="3"/>
        <v>0.25714016106784382</v>
      </c>
    </row>
    <row r="34" spans="1:11" x14ac:dyDescent="0.3">
      <c r="A34" s="30">
        <v>30</v>
      </c>
      <c r="B34" s="31">
        <v>2000</v>
      </c>
      <c r="C34" s="31">
        <v>6486.45</v>
      </c>
      <c r="D34" s="26">
        <f t="shared" si="4"/>
        <v>5634.083333333333</v>
      </c>
      <c r="E34" s="23">
        <f t="shared" si="6"/>
        <v>674.10984372809071</v>
      </c>
      <c r="F34" s="23">
        <f t="shared" si="5"/>
        <v>5302.28</v>
      </c>
      <c r="G34" s="27">
        <f t="shared" si="7"/>
        <v>853.03254332887241</v>
      </c>
      <c r="H34" s="38">
        <f t="shared" si="0"/>
        <v>7268.768731501058</v>
      </c>
      <c r="I34" s="20">
        <f t="shared" si="1"/>
        <v>782.31873150105821</v>
      </c>
      <c r="J34" s="20">
        <f t="shared" si="2"/>
        <v>782.31873150105821</v>
      </c>
      <c r="K34" s="21">
        <f t="shared" si="3"/>
        <v>0.12060814952725424</v>
      </c>
    </row>
    <row r="35" spans="1:11" x14ac:dyDescent="0.3">
      <c r="A35" s="30">
        <v>31</v>
      </c>
      <c r="B35" s="31">
        <v>2001</v>
      </c>
      <c r="C35" s="31">
        <v>7081.3</v>
      </c>
      <c r="D35" s="26">
        <f t="shared" si="4"/>
        <v>6362.12</v>
      </c>
      <c r="E35" s="23">
        <f t="shared" si="6"/>
        <v>734.19683623721846</v>
      </c>
      <c r="F35" s="23">
        <f t="shared" si="5"/>
        <v>5995.8874999999998</v>
      </c>
      <c r="G35" s="27">
        <f t="shared" si="7"/>
        <v>976.28953972025499</v>
      </c>
      <c r="H35" s="38">
        <f t="shared" si="0"/>
        <v>7599.871198731501</v>
      </c>
      <c r="I35" s="20">
        <f t="shared" si="1"/>
        <v>518.57119873150077</v>
      </c>
      <c r="J35" s="20">
        <f t="shared" si="2"/>
        <v>518.57119873150077</v>
      </c>
      <c r="K35" s="21">
        <f t="shared" si="3"/>
        <v>7.3231073211345477E-2</v>
      </c>
    </row>
    <row r="36" spans="1:11" x14ac:dyDescent="0.3">
      <c r="A36" s="30">
        <v>32</v>
      </c>
      <c r="B36" s="31">
        <v>2002</v>
      </c>
      <c r="C36" s="31">
        <v>7330.84</v>
      </c>
      <c r="D36" s="26">
        <f t="shared" si="4"/>
        <v>6966.1966666666667</v>
      </c>
      <c r="E36" s="23">
        <f t="shared" si="6"/>
        <v>677.42492016677625</v>
      </c>
      <c r="F36" s="23">
        <f t="shared" si="5"/>
        <v>6604.3</v>
      </c>
      <c r="G36" s="27">
        <f t="shared" si="7"/>
        <v>978.82064405493873</v>
      </c>
      <c r="H36" s="38">
        <f t="shared" si="0"/>
        <v>7930.9736659619457</v>
      </c>
      <c r="I36" s="20">
        <f t="shared" si="1"/>
        <v>600.13366596194555</v>
      </c>
      <c r="J36" s="20">
        <f t="shared" si="2"/>
        <v>600.13366596194555</v>
      </c>
      <c r="K36" s="21">
        <f t="shared" si="3"/>
        <v>8.1864242837375464E-2</v>
      </c>
    </row>
    <row r="37" spans="1:11" x14ac:dyDescent="0.3">
      <c r="A37" s="30">
        <v>33</v>
      </c>
      <c r="B37" s="31">
        <v>2003</v>
      </c>
      <c r="C37" s="31">
        <v>7984.06</v>
      </c>
      <c r="D37" s="26">
        <f t="shared" si="4"/>
        <v>7465.4000000000005</v>
      </c>
      <c r="E37" s="23">
        <f t="shared" si="6"/>
        <v>553.53194082619564</v>
      </c>
      <c r="F37" s="23">
        <f t="shared" si="5"/>
        <v>7220.6625000000004</v>
      </c>
      <c r="G37" s="27">
        <f t="shared" si="7"/>
        <v>960.60072333182484</v>
      </c>
      <c r="H37" s="38">
        <f t="shared" si="0"/>
        <v>8262.0761331923895</v>
      </c>
      <c r="I37" s="20">
        <f t="shared" si="1"/>
        <v>278.01613319238913</v>
      </c>
      <c r="J37" s="20">
        <f t="shared" si="2"/>
        <v>278.01613319238913</v>
      </c>
      <c r="K37" s="21">
        <f t="shared" si="3"/>
        <v>3.4821398285131762E-2</v>
      </c>
    </row>
    <row r="38" spans="1:11" x14ac:dyDescent="0.3">
      <c r="A38" s="30">
        <v>34</v>
      </c>
      <c r="B38" s="31">
        <v>2004</v>
      </c>
      <c r="C38" s="31">
        <v>8652.41</v>
      </c>
      <c r="D38" s="26">
        <f t="shared" si="4"/>
        <v>7989.1033333333335</v>
      </c>
      <c r="E38" s="23">
        <f t="shared" si="6"/>
        <v>529.76368636996642</v>
      </c>
      <c r="F38" s="23">
        <f t="shared" si="5"/>
        <v>7762.1525000000001</v>
      </c>
      <c r="G38" s="27">
        <f t="shared" si="7"/>
        <v>877.68371667542488</v>
      </c>
      <c r="H38" s="38">
        <f t="shared" si="0"/>
        <v>8593.1786004228343</v>
      </c>
      <c r="I38" s="20">
        <f t="shared" si="1"/>
        <v>-59.231399577165575</v>
      </c>
      <c r="J38" s="20">
        <f t="shared" si="2"/>
        <v>59.231399577165575</v>
      </c>
      <c r="K38" s="21">
        <f t="shared" si="3"/>
        <v>6.8456533586787466E-3</v>
      </c>
    </row>
    <row r="39" spans="1:11" x14ac:dyDescent="0.3">
      <c r="A39" s="30">
        <v>35</v>
      </c>
      <c r="B39" s="31">
        <v>2005</v>
      </c>
      <c r="C39" s="31">
        <v>8821.02</v>
      </c>
      <c r="D39" s="26">
        <f t="shared" si="4"/>
        <v>8485.83</v>
      </c>
      <c r="E39" s="23">
        <f t="shared" si="6"/>
        <v>523.23871726789105</v>
      </c>
      <c r="F39" s="23">
        <f t="shared" si="5"/>
        <v>8197.0825000000004</v>
      </c>
      <c r="G39" s="27">
        <f t="shared" si="7"/>
        <v>757.0489638753146</v>
      </c>
      <c r="H39" s="38">
        <f t="shared" si="0"/>
        <v>8924.281067653279</v>
      </c>
      <c r="I39" s="20">
        <f t="shared" si="1"/>
        <v>103.26106765327859</v>
      </c>
      <c r="J39" s="20">
        <f t="shared" si="2"/>
        <v>103.26106765327859</v>
      </c>
      <c r="K39" s="21">
        <f t="shared" si="3"/>
        <v>1.170625025827836E-2</v>
      </c>
    </row>
    <row r="40" spans="1:11" x14ac:dyDescent="0.3">
      <c r="A40" s="30">
        <v>36</v>
      </c>
      <c r="B40" s="31">
        <v>2006</v>
      </c>
      <c r="C40" s="31">
        <v>9558.7199999999993</v>
      </c>
      <c r="D40" s="26">
        <f t="shared" si="4"/>
        <v>9010.7166666666672</v>
      </c>
      <c r="E40" s="23">
        <f t="shared" si="6"/>
        <v>533.11528568371511</v>
      </c>
      <c r="F40" s="23">
        <f t="shared" si="5"/>
        <v>8754.0524999999998</v>
      </c>
      <c r="G40" s="27">
        <f t="shared" si="7"/>
        <v>776.55037646874507</v>
      </c>
      <c r="H40" s="38">
        <f t="shared" si="0"/>
        <v>9255.3835348837201</v>
      </c>
      <c r="I40" s="20">
        <f t="shared" si="1"/>
        <v>-303.33646511627921</v>
      </c>
      <c r="J40" s="20">
        <f t="shared" si="2"/>
        <v>303.33646511627921</v>
      </c>
      <c r="K40" s="21">
        <f t="shared" si="3"/>
        <v>3.1734004669692097E-2</v>
      </c>
    </row>
    <row r="41" spans="1:11" x14ac:dyDescent="0.3">
      <c r="A41" s="30">
        <v>37</v>
      </c>
      <c r="B41" s="31">
        <v>2007</v>
      </c>
      <c r="C41" s="31">
        <v>10119.86</v>
      </c>
      <c r="D41" s="26">
        <f t="shared" si="4"/>
        <v>9499.8666666666668</v>
      </c>
      <c r="E41" s="23">
        <f t="shared" si="6"/>
        <v>515.4453488076183</v>
      </c>
      <c r="F41" s="23">
        <f t="shared" si="5"/>
        <v>9288.0025000000005</v>
      </c>
      <c r="G41" s="27">
        <f t="shared" si="7"/>
        <v>793.93531003397857</v>
      </c>
      <c r="H41" s="38">
        <f t="shared" si="0"/>
        <v>9586.4860021141649</v>
      </c>
      <c r="I41" s="20">
        <f t="shared" si="1"/>
        <v>-533.37399788583571</v>
      </c>
      <c r="J41" s="20">
        <f t="shared" si="2"/>
        <v>533.37399788583571</v>
      </c>
      <c r="K41" s="21">
        <f t="shared" si="3"/>
        <v>5.2705669632369979E-2</v>
      </c>
    </row>
    <row r="42" spans="1:11" x14ac:dyDescent="0.3">
      <c r="A42" s="30">
        <v>38</v>
      </c>
      <c r="B42" s="31">
        <v>2008</v>
      </c>
      <c r="C42" s="31">
        <v>10840.75</v>
      </c>
      <c r="D42" s="26">
        <f t="shared" si="4"/>
        <v>10173.11</v>
      </c>
      <c r="E42" s="23">
        <f t="shared" si="6"/>
        <v>613.85192468602736</v>
      </c>
      <c r="F42" s="23">
        <f t="shared" si="5"/>
        <v>9835.0874999999996</v>
      </c>
      <c r="G42" s="27">
        <f t="shared" si="7"/>
        <v>827.66716644962423</v>
      </c>
      <c r="H42" s="38">
        <f t="shared" si="0"/>
        <v>9917.5884693446096</v>
      </c>
      <c r="I42" s="20">
        <f t="shared" si="1"/>
        <v>-923.16153065539038</v>
      </c>
      <c r="J42" s="20">
        <f t="shared" si="2"/>
        <v>923.16153065539038</v>
      </c>
      <c r="K42" s="21">
        <f t="shared" si="3"/>
        <v>8.5156610996046433E-2</v>
      </c>
    </row>
    <row r="43" spans="1:11" x14ac:dyDescent="0.3">
      <c r="A43" s="30">
        <v>39</v>
      </c>
      <c r="B43" s="31">
        <v>2009</v>
      </c>
      <c r="C43" s="31">
        <v>12011.21</v>
      </c>
      <c r="D43" s="26">
        <f t="shared" si="4"/>
        <v>10990.606666666667</v>
      </c>
      <c r="E43" s="23">
        <f t="shared" si="6"/>
        <v>789.88734787286535</v>
      </c>
      <c r="F43" s="23">
        <f t="shared" si="5"/>
        <v>10632.635</v>
      </c>
      <c r="G43" s="27">
        <f t="shared" si="7"/>
        <v>1030.9343796277417</v>
      </c>
      <c r="H43" s="38">
        <f t="shared" si="0"/>
        <v>10248.690936575054</v>
      </c>
      <c r="I43" s="20">
        <f t="shared" si="1"/>
        <v>-1762.5190634249448</v>
      </c>
      <c r="J43" s="20">
        <f t="shared" si="2"/>
        <v>1762.5190634249448</v>
      </c>
      <c r="K43" s="21">
        <f t="shared" si="3"/>
        <v>0.14673950946032455</v>
      </c>
    </row>
    <row r="44" spans="1:11" x14ac:dyDescent="0.3">
      <c r="A44" s="30">
        <v>40</v>
      </c>
      <c r="B44" s="31">
        <v>2010</v>
      </c>
      <c r="C44" s="31">
        <v>12422.76</v>
      </c>
      <c r="D44" s="26">
        <f t="shared" si="4"/>
        <v>11758.24</v>
      </c>
      <c r="E44" s="23">
        <f t="shared" si="6"/>
        <v>801.86473589400964</v>
      </c>
      <c r="F44" s="23">
        <f t="shared" si="5"/>
        <v>11348.645</v>
      </c>
      <c r="G44" s="27">
        <f t="shared" si="7"/>
        <v>1090.5888349949419</v>
      </c>
      <c r="H44" s="38">
        <f t="shared" si="0"/>
        <v>10579.793403805495</v>
      </c>
      <c r="I44" s="20">
        <f t="shared" si="1"/>
        <v>-1842.9665961945047</v>
      </c>
      <c r="J44" s="20">
        <f t="shared" si="2"/>
        <v>1842.9665961945047</v>
      </c>
      <c r="K44" s="21">
        <f t="shared" si="3"/>
        <v>0.14835403696074823</v>
      </c>
    </row>
    <row r="45" spans="1:11" x14ac:dyDescent="0.3">
      <c r="A45" s="30">
        <v>41</v>
      </c>
      <c r="B45" s="31">
        <v>2011</v>
      </c>
      <c r="C45" s="31">
        <v>12977.79</v>
      </c>
      <c r="D45" s="26">
        <f>AVERAGE(C43:C45)</f>
        <v>12470.586666666668</v>
      </c>
      <c r="E45" s="23">
        <f t="shared" si="6"/>
        <v>761.68086400091784</v>
      </c>
      <c r="F45" s="23">
        <f t="shared" si="5"/>
        <v>12063.127500000001</v>
      </c>
      <c r="G45" s="27">
        <f t="shared" si="7"/>
        <v>1107.040719289776</v>
      </c>
      <c r="H45" s="38">
        <f t="shared" si="0"/>
        <v>10910.89587103594</v>
      </c>
      <c r="I45" s="20">
        <f t="shared" si="1"/>
        <v>-2066.8941289640607</v>
      </c>
      <c r="J45" s="20">
        <f t="shared" si="2"/>
        <v>2066.8941289640607</v>
      </c>
      <c r="K45" s="21">
        <f t="shared" si="3"/>
        <v>0.15926395241131661</v>
      </c>
    </row>
    <row r="46" spans="1:11" x14ac:dyDescent="0.3">
      <c r="A46" s="30">
        <v>42</v>
      </c>
      <c r="B46" s="31">
        <v>2012</v>
      </c>
      <c r="C46" s="31">
        <v>13247.71</v>
      </c>
      <c r="D46" s="26">
        <f t="shared" si="4"/>
        <v>12882.753333333334</v>
      </c>
      <c r="E46" s="23">
        <f t="shared" si="6"/>
        <v>526.63568061449837</v>
      </c>
      <c r="F46" s="23">
        <f t="shared" si="5"/>
        <v>12664.8675</v>
      </c>
      <c r="G46" s="27">
        <f t="shared" si="7"/>
        <v>1028.4095648819221</v>
      </c>
      <c r="H46" s="38">
        <f t="shared" si="0"/>
        <v>11241.998338266385</v>
      </c>
      <c r="I46" s="20">
        <f t="shared" si="1"/>
        <v>-2005.7116617336142</v>
      </c>
      <c r="J46" s="20">
        <f t="shared" si="2"/>
        <v>2005.7116617336142</v>
      </c>
      <c r="K46" s="21">
        <f t="shared" si="3"/>
        <v>0.15140063163623105</v>
      </c>
    </row>
    <row r="47" spans="1:11" x14ac:dyDescent="0.3">
      <c r="A47" s="30">
        <v>43</v>
      </c>
      <c r="B47" s="31">
        <v>2013</v>
      </c>
      <c r="C47" s="31">
        <v>14503.87</v>
      </c>
      <c r="D47" s="26">
        <f t="shared" si="4"/>
        <v>13576.456666666667</v>
      </c>
      <c r="E47" s="23">
        <f t="shared" si="6"/>
        <v>645.63769012590251</v>
      </c>
      <c r="F47" s="23">
        <f t="shared" si="5"/>
        <v>13288.032500000001</v>
      </c>
      <c r="G47" s="27">
        <f t="shared" si="7"/>
        <v>975.74288728431782</v>
      </c>
      <c r="H47" s="38">
        <f t="shared" si="0"/>
        <v>11573.10080549683</v>
      </c>
      <c r="I47" s="20">
        <f t="shared" si="1"/>
        <v>-2930.7691945031711</v>
      </c>
      <c r="J47" s="20">
        <f t="shared" si="2"/>
        <v>2930.7691945031711</v>
      </c>
      <c r="K47" s="21">
        <f t="shared" si="3"/>
        <v>0.2020680821396752</v>
      </c>
    </row>
    <row r="48" spans="1:11" x14ac:dyDescent="0.3">
      <c r="A48" s="30">
        <v>44</v>
      </c>
      <c r="B48" s="31">
        <v>2014</v>
      </c>
      <c r="C48" s="31">
        <v>14475.18</v>
      </c>
      <c r="D48" s="26">
        <f t="shared" si="4"/>
        <v>14075.586666666668</v>
      </c>
      <c r="E48" s="23">
        <f t="shared" si="6"/>
        <v>619.93647293716913</v>
      </c>
      <c r="F48" s="23">
        <f t="shared" si="5"/>
        <v>13801.137500000001</v>
      </c>
      <c r="G48" s="27">
        <f t="shared" si="7"/>
        <v>881.60464309760164</v>
      </c>
      <c r="H48" s="38">
        <f t="shared" si="0"/>
        <v>11904.203272727274</v>
      </c>
      <c r="I48" s="20">
        <f t="shared" si="1"/>
        <v>-2570.9767272727258</v>
      </c>
      <c r="J48" s="20">
        <f t="shared" si="2"/>
        <v>2570.9767272727258</v>
      </c>
      <c r="K48" s="21">
        <f t="shared" si="3"/>
        <v>0.17761276386702796</v>
      </c>
    </row>
    <row r="49" spans="1:11" x14ac:dyDescent="0.3">
      <c r="A49" s="30">
        <v>45</v>
      </c>
      <c r="B49" s="31">
        <v>2015</v>
      </c>
      <c r="C49" s="32"/>
      <c r="D49" s="26"/>
      <c r="E49" s="23"/>
      <c r="F49" s="23"/>
      <c r="G49" s="27"/>
      <c r="H49" s="38">
        <f>$J$1+($J$3*A49)</f>
        <v>12235.305739957716</v>
      </c>
      <c r="I49" s="20"/>
      <c r="J49" s="20"/>
      <c r="K49" s="21"/>
    </row>
    <row r="50" spans="1:11" x14ac:dyDescent="0.3">
      <c r="A50" s="30">
        <v>46</v>
      </c>
      <c r="B50" s="31">
        <v>2016</v>
      </c>
      <c r="C50" s="32"/>
      <c r="D50" s="26"/>
      <c r="E50" s="23"/>
      <c r="F50" s="23"/>
      <c r="G50" s="27"/>
      <c r="H50" s="38">
        <f t="shared" si="0"/>
        <v>12566.40820718816</v>
      </c>
      <c r="I50" s="20"/>
      <c r="J50" s="20"/>
      <c r="K50" s="21"/>
    </row>
    <row r="51" spans="1:11" x14ac:dyDescent="0.3">
      <c r="A51" s="30">
        <v>47</v>
      </c>
      <c r="B51" s="31">
        <v>2017</v>
      </c>
      <c r="C51" s="32"/>
      <c r="D51" s="26"/>
      <c r="E51" s="23"/>
      <c r="F51" s="23"/>
      <c r="G51" s="27"/>
      <c r="H51" s="38">
        <f t="shared" si="0"/>
        <v>12897.510674418605</v>
      </c>
      <c r="I51" s="20"/>
      <c r="J51" s="20"/>
      <c r="K51" s="21"/>
    </row>
    <row r="52" spans="1:11" x14ac:dyDescent="0.3">
      <c r="A52" s="30">
        <v>48</v>
      </c>
      <c r="B52" s="31">
        <v>2018</v>
      </c>
      <c r="C52" s="32"/>
      <c r="D52" s="26"/>
      <c r="E52" s="23"/>
      <c r="F52" s="23"/>
      <c r="G52" s="27"/>
      <c r="H52" s="38">
        <f t="shared" si="0"/>
        <v>13228.61314164905</v>
      </c>
      <c r="I52" s="20"/>
      <c r="J52" s="20"/>
      <c r="K52" s="21"/>
    </row>
    <row r="53" spans="1:11" x14ac:dyDescent="0.3">
      <c r="A53" s="30">
        <v>49</v>
      </c>
      <c r="B53" s="31">
        <v>2019</v>
      </c>
      <c r="C53" s="32"/>
      <c r="D53" s="26"/>
      <c r="E53" s="23"/>
      <c r="F53" s="23"/>
      <c r="G53" s="27"/>
      <c r="H53" s="38">
        <f t="shared" si="0"/>
        <v>13559.715608879495</v>
      </c>
      <c r="I53" s="20"/>
      <c r="J53" s="20"/>
      <c r="K53" s="21"/>
    </row>
    <row r="54" spans="1:11" x14ac:dyDescent="0.3">
      <c r="A54" s="30">
        <v>50</v>
      </c>
      <c r="B54" s="31">
        <v>2020</v>
      </c>
      <c r="C54" s="32"/>
      <c r="D54" s="26"/>
      <c r="E54" s="23"/>
      <c r="F54" s="23"/>
      <c r="G54" s="27"/>
      <c r="H54" s="38">
        <f t="shared" si="0"/>
        <v>13890.818076109936</v>
      </c>
      <c r="I54" s="20"/>
      <c r="J54" s="20"/>
      <c r="K54" s="21"/>
    </row>
    <row r="55" spans="1:11" ht="15" thickBot="1" x14ac:dyDescent="0.35">
      <c r="A55" s="33">
        <v>51</v>
      </c>
      <c r="B55" s="34">
        <v>2021</v>
      </c>
      <c r="C55" s="35"/>
      <c r="D55" s="40"/>
      <c r="E55" s="35"/>
      <c r="F55" s="35"/>
      <c r="G55" s="41"/>
      <c r="H55" s="40">
        <f t="shared" si="0"/>
        <v>14221.92054334038</v>
      </c>
      <c r="I55" s="36"/>
      <c r="J55" s="36"/>
      <c r="K55" s="3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7" sqref="D7"/>
    </sheetView>
  </sheetViews>
  <sheetFormatPr defaultRowHeight="14.4" x14ac:dyDescent="0.3"/>
  <cols>
    <col min="3" max="3" width="13.6640625" customWidth="1"/>
    <col min="4" max="4" width="10.44140625" customWidth="1"/>
  </cols>
  <sheetData>
    <row r="1" spans="1:10" ht="15" thickBot="1" x14ac:dyDescent="0.35">
      <c r="A1" s="56" t="s">
        <v>98</v>
      </c>
      <c r="B1" s="57"/>
      <c r="F1" s="43" t="s">
        <v>62</v>
      </c>
      <c r="G1" s="44" t="s">
        <v>96</v>
      </c>
      <c r="H1" s="42">
        <f>INTERCEPT(C5:C30,A5:A30)</f>
        <v>1026.5635692307706</v>
      </c>
      <c r="J1" s="15" t="s">
        <v>66</v>
      </c>
    </row>
    <row r="2" spans="1:10" ht="15" thickBot="1" x14ac:dyDescent="0.35">
      <c r="F2" s="17"/>
      <c r="G2" s="7"/>
      <c r="H2" s="8"/>
      <c r="J2" s="16" t="s">
        <v>67</v>
      </c>
    </row>
    <row r="3" spans="1:10" ht="15" thickBot="1" x14ac:dyDescent="0.35">
      <c r="F3" s="43" t="s">
        <v>64</v>
      </c>
      <c r="G3" s="44" t="s">
        <v>97</v>
      </c>
      <c r="H3" s="42">
        <f>SLOPE(C5:C30,A5:A30)</f>
        <v>147.57429401709399</v>
      </c>
      <c r="I3" s="7"/>
    </row>
    <row r="4" spans="1:10" ht="15" thickBot="1" x14ac:dyDescent="0.35">
      <c r="A4" s="49" t="s">
        <v>56</v>
      </c>
      <c r="B4" s="50" t="s">
        <v>1</v>
      </c>
      <c r="C4" s="51" t="s">
        <v>6</v>
      </c>
      <c r="D4" s="52" t="s">
        <v>52</v>
      </c>
      <c r="E4" s="53" t="s">
        <v>54</v>
      </c>
      <c r="F4" s="18" t="s">
        <v>58</v>
      </c>
      <c r="G4" s="18" t="s">
        <v>59</v>
      </c>
      <c r="H4" s="18" t="s">
        <v>60</v>
      </c>
      <c r="I4" s="19" t="s">
        <v>61</v>
      </c>
    </row>
    <row r="5" spans="1:10" x14ac:dyDescent="0.3">
      <c r="A5" s="47">
        <v>1</v>
      </c>
      <c r="B5" s="31">
        <v>1990</v>
      </c>
      <c r="C5" s="48">
        <v>1183.19</v>
      </c>
      <c r="D5" s="26"/>
      <c r="E5" s="27"/>
      <c r="F5" s="20">
        <f>$H$1+($H$3*A5)</f>
        <v>1174.1378632478645</v>
      </c>
      <c r="G5" s="20">
        <f>F5-C5</f>
        <v>-9.0521367521355387</v>
      </c>
      <c r="H5" s="20">
        <f>ABS(G5)</f>
        <v>9.0521367521355387</v>
      </c>
      <c r="I5" s="21">
        <f>H5/C5</f>
        <v>7.6506197247572568E-3</v>
      </c>
    </row>
    <row r="6" spans="1:10" x14ac:dyDescent="0.3">
      <c r="A6" s="30">
        <v>2</v>
      </c>
      <c r="B6" s="31">
        <v>1991</v>
      </c>
      <c r="C6" s="48">
        <v>994.38</v>
      </c>
      <c r="D6" s="26"/>
      <c r="E6" s="27"/>
      <c r="F6" s="20">
        <f t="shared" ref="F6:F36" si="0">$H$1+($H$3*A6)</f>
        <v>1321.7121572649585</v>
      </c>
      <c r="G6" s="20">
        <f t="shared" ref="G6:G30" si="1">F6-C6</f>
        <v>327.33215726495848</v>
      </c>
      <c r="H6" s="20">
        <f t="shared" ref="H6:H30" si="2">ABS(G6)</f>
        <v>327.33215726495848</v>
      </c>
      <c r="I6" s="21">
        <f t="shared" ref="I6:I30" si="3">H6/C6</f>
        <v>0.32918216100983377</v>
      </c>
    </row>
    <row r="7" spans="1:10" x14ac:dyDescent="0.3">
      <c r="A7" s="47">
        <v>3</v>
      </c>
      <c r="B7" s="31">
        <v>1992</v>
      </c>
      <c r="C7" s="48">
        <v>1199.21</v>
      </c>
      <c r="D7" s="26">
        <f>AVERAGE(C5:C7)</f>
        <v>1125.5933333333335</v>
      </c>
      <c r="E7" s="27"/>
      <c r="F7" s="20">
        <f t="shared" si="0"/>
        <v>1469.2864512820524</v>
      </c>
      <c r="G7" s="20">
        <f t="shared" si="1"/>
        <v>270.0764512820524</v>
      </c>
      <c r="H7" s="20">
        <f t="shared" si="2"/>
        <v>270.0764512820524</v>
      </c>
      <c r="I7" s="21">
        <f t="shared" si="3"/>
        <v>0.22521197395122822</v>
      </c>
    </row>
    <row r="8" spans="1:10" x14ac:dyDescent="0.3">
      <c r="A8" s="30">
        <v>4</v>
      </c>
      <c r="B8" s="31">
        <v>1993</v>
      </c>
      <c r="C8" s="48">
        <v>1490.01</v>
      </c>
      <c r="D8" s="26">
        <f t="shared" ref="D8:D30" si="4">AVERAGE(C6:C8)</f>
        <v>1227.8666666666668</v>
      </c>
      <c r="E8" s="27">
        <f t="shared" ref="E8:E30" si="5">AVERAGE(C5:C8)</f>
        <v>1216.6975</v>
      </c>
      <c r="F8" s="20">
        <f t="shared" si="0"/>
        <v>1616.8607452991464</v>
      </c>
      <c r="G8" s="20">
        <f t="shared" si="1"/>
        <v>126.85074529914641</v>
      </c>
      <c r="H8" s="20">
        <f t="shared" si="2"/>
        <v>126.85074529914641</v>
      </c>
      <c r="I8" s="21">
        <f t="shared" si="3"/>
        <v>8.5134157018507531E-2</v>
      </c>
    </row>
    <row r="9" spans="1:10" x14ac:dyDescent="0.3">
      <c r="A9" s="47">
        <v>5</v>
      </c>
      <c r="B9" s="31">
        <v>1994</v>
      </c>
      <c r="C9" s="48">
        <v>2038.89</v>
      </c>
      <c r="D9" s="26">
        <f t="shared" si="4"/>
        <v>1576.0366666666669</v>
      </c>
      <c r="E9" s="27">
        <f t="shared" si="5"/>
        <v>1430.6225000000002</v>
      </c>
      <c r="F9" s="20">
        <f t="shared" si="0"/>
        <v>1764.4350393162404</v>
      </c>
      <c r="G9" s="20">
        <f t="shared" si="1"/>
        <v>-274.45496068375974</v>
      </c>
      <c r="H9" s="20">
        <f t="shared" si="2"/>
        <v>274.45496068375974</v>
      </c>
      <c r="I9" s="21">
        <f t="shared" si="3"/>
        <v>0.13460998910375729</v>
      </c>
    </row>
    <row r="10" spans="1:10" x14ac:dyDescent="0.3">
      <c r="A10" s="30">
        <v>6</v>
      </c>
      <c r="B10" s="31">
        <v>1995</v>
      </c>
      <c r="C10" s="48">
        <v>2302.4899999999998</v>
      </c>
      <c r="D10" s="26">
        <f t="shared" si="4"/>
        <v>1943.7966666666664</v>
      </c>
      <c r="E10" s="27">
        <f t="shared" si="5"/>
        <v>1757.65</v>
      </c>
      <c r="F10" s="20">
        <f t="shared" si="0"/>
        <v>1912.0093333333346</v>
      </c>
      <c r="G10" s="20">
        <f t="shared" si="1"/>
        <v>-390.48066666666523</v>
      </c>
      <c r="H10" s="20">
        <f t="shared" si="2"/>
        <v>390.48066666666523</v>
      </c>
      <c r="I10" s="21">
        <f t="shared" si="3"/>
        <v>0.16959060263743395</v>
      </c>
    </row>
    <row r="11" spans="1:10" x14ac:dyDescent="0.3">
      <c r="A11" s="47">
        <v>7</v>
      </c>
      <c r="B11" s="31">
        <v>1996</v>
      </c>
      <c r="C11" s="48">
        <v>2338.98</v>
      </c>
      <c r="D11" s="26">
        <f t="shared" si="4"/>
        <v>2226.7866666666669</v>
      </c>
      <c r="E11" s="27">
        <f t="shared" si="5"/>
        <v>2042.5924999999997</v>
      </c>
      <c r="F11" s="20">
        <f t="shared" si="0"/>
        <v>2059.5836273504283</v>
      </c>
      <c r="G11" s="20">
        <f t="shared" si="1"/>
        <v>-279.39637264957173</v>
      </c>
      <c r="H11" s="20">
        <f t="shared" si="2"/>
        <v>279.39637264957173</v>
      </c>
      <c r="I11" s="21">
        <f t="shared" si="3"/>
        <v>0.11945222817192611</v>
      </c>
    </row>
    <row r="12" spans="1:10" x14ac:dyDescent="0.3">
      <c r="A12" s="30">
        <v>8</v>
      </c>
      <c r="B12" s="31">
        <v>1997</v>
      </c>
      <c r="C12" s="48">
        <v>2327.8000000000002</v>
      </c>
      <c r="D12" s="26">
        <f t="shared" si="4"/>
        <v>2323.0899999999997</v>
      </c>
      <c r="E12" s="27">
        <f t="shared" si="5"/>
        <v>2252.04</v>
      </c>
      <c r="F12" s="20">
        <f t="shared" si="0"/>
        <v>2207.1579213675222</v>
      </c>
      <c r="G12" s="20">
        <f t="shared" si="1"/>
        <v>-120.64207863247793</v>
      </c>
      <c r="H12" s="20">
        <f t="shared" si="2"/>
        <v>120.64207863247793</v>
      </c>
      <c r="I12" s="21">
        <f t="shared" si="3"/>
        <v>5.1826651186733366E-2</v>
      </c>
    </row>
    <row r="13" spans="1:10" x14ac:dyDescent="0.3">
      <c r="A13" s="47">
        <v>9</v>
      </c>
      <c r="B13" s="31">
        <v>1998</v>
      </c>
      <c r="C13" s="48">
        <v>2161.04</v>
      </c>
      <c r="D13" s="26">
        <f t="shared" si="4"/>
        <v>2275.94</v>
      </c>
      <c r="E13" s="27">
        <f t="shared" si="5"/>
        <v>2282.5774999999999</v>
      </c>
      <c r="F13" s="20">
        <f t="shared" si="0"/>
        <v>2354.7322153846162</v>
      </c>
      <c r="G13" s="20">
        <f t="shared" si="1"/>
        <v>193.69221538461625</v>
      </c>
      <c r="H13" s="20">
        <f t="shared" si="2"/>
        <v>193.69221538461625</v>
      </c>
      <c r="I13" s="21">
        <f t="shared" si="3"/>
        <v>8.9629167153137498E-2</v>
      </c>
    </row>
    <row r="14" spans="1:10" x14ac:dyDescent="0.3">
      <c r="A14" s="30">
        <v>10</v>
      </c>
      <c r="B14" s="31">
        <v>1999</v>
      </c>
      <c r="C14" s="48">
        <v>2205.9299999999998</v>
      </c>
      <c r="D14" s="26">
        <f t="shared" si="4"/>
        <v>2231.59</v>
      </c>
      <c r="E14" s="27">
        <f t="shared" si="5"/>
        <v>2258.4375</v>
      </c>
      <c r="F14" s="20">
        <f t="shared" si="0"/>
        <v>2502.3065094017102</v>
      </c>
      <c r="G14" s="20">
        <f t="shared" si="1"/>
        <v>296.37650940171034</v>
      </c>
      <c r="H14" s="20">
        <f t="shared" si="2"/>
        <v>296.37650940171034</v>
      </c>
      <c r="I14" s="21">
        <f t="shared" si="3"/>
        <v>0.13435444887267972</v>
      </c>
    </row>
    <row r="15" spans="1:10" x14ac:dyDescent="0.3">
      <c r="A15" s="47">
        <v>11</v>
      </c>
      <c r="B15" s="31">
        <v>2000</v>
      </c>
      <c r="C15" s="48">
        <v>2339.13</v>
      </c>
      <c r="D15" s="26">
        <f t="shared" si="4"/>
        <v>2235.3666666666663</v>
      </c>
      <c r="E15" s="27">
        <f t="shared" si="5"/>
        <v>2258.4750000000004</v>
      </c>
      <c r="F15" s="20">
        <f t="shared" si="0"/>
        <v>2649.8808034188041</v>
      </c>
      <c r="G15" s="20">
        <f t="shared" si="1"/>
        <v>310.75080341880403</v>
      </c>
      <c r="H15" s="20">
        <f t="shared" si="2"/>
        <v>310.75080341880403</v>
      </c>
      <c r="I15" s="21">
        <f t="shared" si="3"/>
        <v>0.13284888117325844</v>
      </c>
    </row>
    <row r="16" spans="1:10" x14ac:dyDescent="0.3">
      <c r="A16" s="30">
        <v>12</v>
      </c>
      <c r="B16" s="31">
        <v>2001</v>
      </c>
      <c r="C16" s="48">
        <v>2643.91</v>
      </c>
      <c r="D16" s="26">
        <f t="shared" si="4"/>
        <v>2396.3233333333333</v>
      </c>
      <c r="E16" s="27">
        <f t="shared" si="5"/>
        <v>2337.5024999999996</v>
      </c>
      <c r="F16" s="20">
        <f t="shared" si="0"/>
        <v>2797.4550974358986</v>
      </c>
      <c r="G16" s="20">
        <f t="shared" si="1"/>
        <v>153.5450974358987</v>
      </c>
      <c r="H16" s="20">
        <f t="shared" si="2"/>
        <v>153.5450974358987</v>
      </c>
      <c r="I16" s="21">
        <f t="shared" si="3"/>
        <v>5.8075009147776857E-2</v>
      </c>
    </row>
    <row r="17" spans="1:9" x14ac:dyDescent="0.3">
      <c r="A17" s="47">
        <v>13</v>
      </c>
      <c r="B17" s="31">
        <v>2002</v>
      </c>
      <c r="C17" s="48">
        <v>2882.26</v>
      </c>
      <c r="D17" s="26">
        <f t="shared" si="4"/>
        <v>2621.7666666666669</v>
      </c>
      <c r="E17" s="27">
        <f t="shared" si="5"/>
        <v>2517.8074999999999</v>
      </c>
      <c r="F17" s="20">
        <f t="shared" si="0"/>
        <v>2945.0293914529925</v>
      </c>
      <c r="G17" s="20">
        <f t="shared" si="1"/>
        <v>62.769391452992295</v>
      </c>
      <c r="H17" s="20">
        <f t="shared" si="2"/>
        <v>62.769391452992295</v>
      </c>
      <c r="I17" s="21">
        <f t="shared" si="3"/>
        <v>2.1777838034387004E-2</v>
      </c>
    </row>
    <row r="18" spans="1:9" x14ac:dyDescent="0.3">
      <c r="A18" s="30">
        <v>14</v>
      </c>
      <c r="B18" s="31">
        <v>2003</v>
      </c>
      <c r="C18" s="48">
        <v>3270.13</v>
      </c>
      <c r="D18" s="26">
        <f t="shared" si="4"/>
        <v>2932.1</v>
      </c>
      <c r="E18" s="27">
        <f t="shared" si="5"/>
        <v>2783.8575000000001</v>
      </c>
      <c r="F18" s="20">
        <f t="shared" si="0"/>
        <v>3092.6036854700865</v>
      </c>
      <c r="G18" s="20">
        <f t="shared" si="1"/>
        <v>-177.52631452991363</v>
      </c>
      <c r="H18" s="20">
        <f t="shared" si="2"/>
        <v>177.52631452991363</v>
      </c>
      <c r="I18" s="21">
        <f t="shared" si="3"/>
        <v>5.4287234614499615E-2</v>
      </c>
    </row>
    <row r="19" spans="1:9" x14ac:dyDescent="0.3">
      <c r="A19" s="47">
        <v>15</v>
      </c>
      <c r="B19" s="31">
        <v>2004</v>
      </c>
      <c r="C19" s="48">
        <v>3479.1</v>
      </c>
      <c r="D19" s="26">
        <f t="shared" si="4"/>
        <v>3210.4966666666664</v>
      </c>
      <c r="E19" s="27">
        <f t="shared" si="5"/>
        <v>3068.85</v>
      </c>
      <c r="F19" s="20">
        <f t="shared" si="0"/>
        <v>3240.1779794871804</v>
      </c>
      <c r="G19" s="20">
        <f t="shared" si="1"/>
        <v>-238.92202051281947</v>
      </c>
      <c r="H19" s="20">
        <f t="shared" si="2"/>
        <v>238.92202051281947</v>
      </c>
      <c r="I19" s="21">
        <f t="shared" si="3"/>
        <v>6.8673513412324874E-2</v>
      </c>
    </row>
    <row r="20" spans="1:9" x14ac:dyDescent="0.3">
      <c r="A20" s="30">
        <v>16</v>
      </c>
      <c r="B20" s="31">
        <v>2005</v>
      </c>
      <c r="C20" s="48">
        <v>3676.68</v>
      </c>
      <c r="D20" s="26">
        <f t="shared" si="4"/>
        <v>3475.3033333333333</v>
      </c>
      <c r="E20" s="27">
        <f t="shared" si="5"/>
        <v>3327.0425</v>
      </c>
      <c r="F20" s="20">
        <f t="shared" si="0"/>
        <v>3387.7522735042744</v>
      </c>
      <c r="G20" s="20">
        <f t="shared" si="1"/>
        <v>-288.92772649572544</v>
      </c>
      <c r="H20" s="20">
        <f t="shared" si="2"/>
        <v>288.92772649572544</v>
      </c>
      <c r="I20" s="21">
        <f t="shared" si="3"/>
        <v>7.8583865469860154E-2</v>
      </c>
    </row>
    <row r="21" spans="1:9" x14ac:dyDescent="0.3">
      <c r="A21" s="47">
        <v>17</v>
      </c>
      <c r="B21" s="31">
        <v>2006</v>
      </c>
      <c r="C21" s="48">
        <v>3543.16</v>
      </c>
      <c r="D21" s="26">
        <f t="shared" si="4"/>
        <v>3566.313333333333</v>
      </c>
      <c r="E21" s="27">
        <f t="shared" si="5"/>
        <v>3492.2674999999999</v>
      </c>
      <c r="F21" s="20">
        <f t="shared" si="0"/>
        <v>3535.3265675213684</v>
      </c>
      <c r="G21" s="20">
        <f t="shared" si="1"/>
        <v>-7.8334324786314937</v>
      </c>
      <c r="H21" s="20">
        <f t="shared" si="2"/>
        <v>7.8334324786314937</v>
      </c>
      <c r="I21" s="21">
        <f t="shared" si="3"/>
        <v>2.2108604970228537E-3</v>
      </c>
    </row>
    <row r="22" spans="1:9" x14ac:dyDescent="0.3">
      <c r="A22" s="30">
        <v>18</v>
      </c>
      <c r="B22" s="31">
        <v>2007</v>
      </c>
      <c r="C22" s="48">
        <v>3594.11</v>
      </c>
      <c r="D22" s="26">
        <f t="shared" si="4"/>
        <v>3604.65</v>
      </c>
      <c r="E22" s="27">
        <f t="shared" si="5"/>
        <v>3573.2624999999998</v>
      </c>
      <c r="F22" s="20">
        <f t="shared" si="0"/>
        <v>3682.9008615384623</v>
      </c>
      <c r="G22" s="20">
        <f t="shared" si="1"/>
        <v>88.790861538462195</v>
      </c>
      <c r="H22" s="20">
        <f t="shared" si="2"/>
        <v>88.790861538462195</v>
      </c>
      <c r="I22" s="21">
        <f t="shared" si="3"/>
        <v>2.4704547589935254E-2</v>
      </c>
    </row>
    <row r="23" spans="1:9" x14ac:dyDescent="0.3">
      <c r="A23" s="47">
        <v>19</v>
      </c>
      <c r="B23" s="31">
        <v>2008</v>
      </c>
      <c r="C23" s="48">
        <v>3844.55</v>
      </c>
      <c r="D23" s="26">
        <f t="shared" si="4"/>
        <v>3660.6066666666666</v>
      </c>
      <c r="E23" s="27">
        <f t="shared" si="5"/>
        <v>3664.625</v>
      </c>
      <c r="F23" s="20">
        <f t="shared" si="0"/>
        <v>3830.4751555555563</v>
      </c>
      <c r="G23" s="20">
        <f t="shared" si="1"/>
        <v>-14.074844444443897</v>
      </c>
      <c r="H23" s="20">
        <f t="shared" si="2"/>
        <v>14.074844444443897</v>
      </c>
      <c r="I23" s="21">
        <f t="shared" si="3"/>
        <v>3.6609861867953068E-3</v>
      </c>
    </row>
    <row r="24" spans="1:9" x14ac:dyDescent="0.3">
      <c r="A24" s="30">
        <v>20</v>
      </c>
      <c r="B24" s="31">
        <v>2009</v>
      </c>
      <c r="C24" s="48">
        <v>4658.79</v>
      </c>
      <c r="D24" s="26">
        <f t="shared" si="4"/>
        <v>4032.4833333333336</v>
      </c>
      <c r="E24" s="27">
        <f t="shared" si="5"/>
        <v>3910.1525000000001</v>
      </c>
      <c r="F24" s="20">
        <f t="shared" si="0"/>
        <v>3978.0494495726502</v>
      </c>
      <c r="G24" s="20">
        <f t="shared" si="1"/>
        <v>-680.74055042734972</v>
      </c>
      <c r="H24" s="20">
        <f t="shared" si="2"/>
        <v>680.74055042734972</v>
      </c>
      <c r="I24" s="21">
        <f t="shared" si="3"/>
        <v>0.14611960410908192</v>
      </c>
    </row>
    <row r="25" spans="1:9" x14ac:dyDescent="0.3">
      <c r="A25" s="47">
        <v>21</v>
      </c>
      <c r="B25" s="31">
        <v>2010</v>
      </c>
      <c r="C25" s="48">
        <v>4107.34</v>
      </c>
      <c r="D25" s="26">
        <f t="shared" si="4"/>
        <v>4203.5600000000004</v>
      </c>
      <c r="E25" s="27">
        <f t="shared" si="5"/>
        <v>4051.1975000000002</v>
      </c>
      <c r="F25" s="20">
        <f t="shared" si="0"/>
        <v>4125.6237435897438</v>
      </c>
      <c r="G25" s="20">
        <f t="shared" si="1"/>
        <v>18.283743589743608</v>
      </c>
      <c r="H25" s="20">
        <f t="shared" si="2"/>
        <v>18.283743589743608</v>
      </c>
      <c r="I25" s="21">
        <f t="shared" si="3"/>
        <v>4.4514804203556581E-3</v>
      </c>
    </row>
    <row r="26" spans="1:9" x14ac:dyDescent="0.3">
      <c r="A26" s="30">
        <v>22</v>
      </c>
      <c r="B26" s="31">
        <v>2011</v>
      </c>
      <c r="C26" s="48">
        <v>4308.76</v>
      </c>
      <c r="D26" s="26">
        <f t="shared" si="4"/>
        <v>4358.2966666666671</v>
      </c>
      <c r="E26" s="27">
        <f t="shared" si="5"/>
        <v>4229.8600000000006</v>
      </c>
      <c r="F26" s="20">
        <f t="shared" si="0"/>
        <v>4273.1980376068386</v>
      </c>
      <c r="G26" s="20">
        <f t="shared" si="1"/>
        <v>-35.561962393161593</v>
      </c>
      <c r="H26" s="20">
        <f t="shared" si="2"/>
        <v>35.561962393161593</v>
      </c>
      <c r="I26" s="21">
        <f t="shared" si="3"/>
        <v>8.2534098889614632E-3</v>
      </c>
    </row>
    <row r="27" spans="1:9" x14ac:dyDescent="0.3">
      <c r="A27" s="47">
        <v>23</v>
      </c>
      <c r="B27" s="31">
        <v>2012</v>
      </c>
      <c r="C27" s="48">
        <v>4612.7299999999996</v>
      </c>
      <c r="D27" s="26">
        <f t="shared" si="4"/>
        <v>4342.9433333333336</v>
      </c>
      <c r="E27" s="27">
        <f t="shared" si="5"/>
        <v>4421.9050000000007</v>
      </c>
      <c r="F27" s="20">
        <f t="shared" si="0"/>
        <v>4420.7723316239317</v>
      </c>
      <c r="G27" s="20">
        <f t="shared" si="1"/>
        <v>-191.95766837606789</v>
      </c>
      <c r="H27" s="20">
        <f t="shared" si="2"/>
        <v>191.95766837606789</v>
      </c>
      <c r="I27" s="21">
        <f t="shared" si="3"/>
        <v>4.1614763572996448E-2</v>
      </c>
    </row>
    <row r="28" spans="1:9" x14ac:dyDescent="0.3">
      <c r="A28" s="30">
        <v>24</v>
      </c>
      <c r="B28" s="31">
        <v>2013</v>
      </c>
      <c r="C28" s="48">
        <v>4435.83</v>
      </c>
      <c r="D28" s="26">
        <f t="shared" si="4"/>
        <v>4452.4399999999996</v>
      </c>
      <c r="E28" s="27">
        <f t="shared" si="5"/>
        <v>4366.165</v>
      </c>
      <c r="F28" s="20">
        <f t="shared" si="0"/>
        <v>4568.3466256410265</v>
      </c>
      <c r="G28" s="20">
        <f t="shared" si="1"/>
        <v>132.51662564102662</v>
      </c>
      <c r="H28" s="20">
        <f t="shared" si="2"/>
        <v>132.51662564102662</v>
      </c>
      <c r="I28" s="21">
        <f t="shared" si="3"/>
        <v>2.98741443294776E-2</v>
      </c>
    </row>
    <row r="29" spans="1:9" x14ac:dyDescent="0.3">
      <c r="A29" s="47">
        <v>25</v>
      </c>
      <c r="B29" s="31">
        <v>2014</v>
      </c>
      <c r="C29" s="48">
        <v>4403.95</v>
      </c>
      <c r="D29" s="26">
        <f t="shared" si="4"/>
        <v>4484.1699999999992</v>
      </c>
      <c r="E29" s="27">
        <f t="shared" si="5"/>
        <v>4440.3175000000001</v>
      </c>
      <c r="F29" s="20">
        <f t="shared" si="0"/>
        <v>4715.9209196581205</v>
      </c>
      <c r="G29" s="20">
        <f t="shared" si="1"/>
        <v>311.97091965812069</v>
      </c>
      <c r="H29" s="20">
        <f t="shared" si="2"/>
        <v>311.97091965812069</v>
      </c>
      <c r="I29" s="21">
        <f t="shared" si="3"/>
        <v>7.0838887738989026E-2</v>
      </c>
    </row>
    <row r="30" spans="1:9" x14ac:dyDescent="0.3">
      <c r="A30" s="30">
        <v>26</v>
      </c>
      <c r="B30" s="31">
        <v>2015</v>
      </c>
      <c r="C30" s="48">
        <v>4446.88</v>
      </c>
      <c r="D30" s="26">
        <f t="shared" si="4"/>
        <v>4428.8866666666663</v>
      </c>
      <c r="E30" s="27">
        <f t="shared" si="5"/>
        <v>4474.8474999999999</v>
      </c>
      <c r="F30" s="20">
        <f t="shared" si="0"/>
        <v>4863.4952136752145</v>
      </c>
      <c r="G30" s="20">
        <f t="shared" si="1"/>
        <v>416.61521367521436</v>
      </c>
      <c r="H30" s="20">
        <f t="shared" si="2"/>
        <v>416.61521367521436</v>
      </c>
      <c r="I30" s="21">
        <f t="shared" si="3"/>
        <v>9.3687082555682713E-2</v>
      </c>
    </row>
    <row r="31" spans="1:9" x14ac:dyDescent="0.3">
      <c r="A31" s="30">
        <v>27</v>
      </c>
      <c r="B31" s="31">
        <v>2016</v>
      </c>
      <c r="C31" s="54"/>
      <c r="D31" s="26"/>
      <c r="E31" s="27"/>
      <c r="F31" s="20">
        <f>$H$1+($H$3*A31)</f>
        <v>5011.0695076923084</v>
      </c>
      <c r="G31" s="20"/>
      <c r="H31" s="20"/>
      <c r="I31" s="45"/>
    </row>
    <row r="32" spans="1:9" x14ac:dyDescent="0.3">
      <c r="A32" s="47">
        <v>28</v>
      </c>
      <c r="B32" s="31">
        <v>2017</v>
      </c>
      <c r="C32" s="54"/>
      <c r="D32" s="26"/>
      <c r="E32" s="27"/>
      <c r="F32" s="20">
        <f t="shared" si="0"/>
        <v>5158.6438017094024</v>
      </c>
      <c r="G32" s="20"/>
      <c r="H32" s="20"/>
      <c r="I32" s="45"/>
    </row>
    <row r="33" spans="1:9" x14ac:dyDescent="0.3">
      <c r="A33" s="30">
        <v>29</v>
      </c>
      <c r="B33" s="31">
        <v>2018</v>
      </c>
      <c r="C33" s="54"/>
      <c r="D33" s="26"/>
      <c r="E33" s="27"/>
      <c r="F33" s="20">
        <f t="shared" si="0"/>
        <v>5306.2180957264964</v>
      </c>
      <c r="G33" s="20"/>
      <c r="H33" s="20"/>
      <c r="I33" s="45"/>
    </row>
    <row r="34" spans="1:9" x14ac:dyDescent="0.3">
      <c r="A34" s="47">
        <v>30</v>
      </c>
      <c r="B34" s="31">
        <v>2019</v>
      </c>
      <c r="C34" s="54"/>
      <c r="D34" s="26"/>
      <c r="E34" s="27"/>
      <c r="F34" s="20">
        <f t="shared" si="0"/>
        <v>5453.7923897435903</v>
      </c>
      <c r="G34" s="20"/>
      <c r="H34" s="20"/>
      <c r="I34" s="45"/>
    </row>
    <row r="35" spans="1:9" x14ac:dyDescent="0.3">
      <c r="A35" s="30">
        <v>31</v>
      </c>
      <c r="B35" s="31">
        <v>2020</v>
      </c>
      <c r="C35" s="54"/>
      <c r="D35" s="26"/>
      <c r="E35" s="27"/>
      <c r="F35" s="20">
        <f t="shared" si="0"/>
        <v>5601.3666837606843</v>
      </c>
      <c r="G35" s="20"/>
      <c r="H35" s="20"/>
      <c r="I35" s="45"/>
    </row>
    <row r="36" spans="1:9" ht="15" thickBot="1" x14ac:dyDescent="0.35">
      <c r="A36" s="33">
        <v>32</v>
      </c>
      <c r="B36" s="34">
        <v>2021</v>
      </c>
      <c r="C36" s="41"/>
      <c r="D36" s="40"/>
      <c r="E36" s="41"/>
      <c r="F36" s="35">
        <f t="shared" si="0"/>
        <v>5748.9409777777782</v>
      </c>
      <c r="G36" s="36"/>
      <c r="H36" s="36"/>
      <c r="I36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H10" sqref="H10"/>
    </sheetView>
  </sheetViews>
  <sheetFormatPr defaultColWidth="14.44140625" defaultRowHeight="15" customHeight="1" x14ac:dyDescent="0.3"/>
  <cols>
    <col min="1" max="1" width="12" customWidth="1"/>
    <col min="2" max="2" width="10.6640625" customWidth="1"/>
    <col min="3" max="3" width="15.6640625" customWidth="1"/>
    <col min="4" max="26" width="8.6640625" customWidth="1"/>
  </cols>
  <sheetData>
    <row r="1" spans="1:7" ht="14.25" customHeight="1" x14ac:dyDescent="0.3">
      <c r="A1" s="1" t="s">
        <v>0</v>
      </c>
      <c r="B1" s="1" t="s">
        <v>1</v>
      </c>
      <c r="C1" s="1" t="s">
        <v>6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 ht="14.25" customHeight="1" x14ac:dyDescent="0.3">
      <c r="A2" s="1" t="s">
        <v>7</v>
      </c>
      <c r="B2" s="1">
        <v>1971</v>
      </c>
      <c r="C2" s="1">
        <v>462.11</v>
      </c>
      <c r="D2" s="1" t="e">
        <v>#N/A</v>
      </c>
      <c r="E2" s="1" t="e">
        <v>#N/A</v>
      </c>
      <c r="F2" s="1" t="e">
        <v>#N/A</v>
      </c>
      <c r="G2" s="1" t="e">
        <v>#N/A</v>
      </c>
    </row>
    <row r="3" spans="1:7" ht="14.25" customHeight="1" x14ac:dyDescent="0.3">
      <c r="A3" s="1" t="s">
        <v>7</v>
      </c>
      <c r="B3" s="1">
        <v>1972</v>
      </c>
      <c r="C3" s="1">
        <v>475.11</v>
      </c>
      <c r="D3" s="1" t="e">
        <v>#N/A</v>
      </c>
      <c r="E3" s="1" t="e">
        <v>#N/A</v>
      </c>
      <c r="F3" s="1" t="e">
        <v>#N/A</v>
      </c>
      <c r="G3" s="1" t="e">
        <v>#N/A</v>
      </c>
    </row>
    <row r="4" spans="1:7" ht="14.25" customHeight="1" x14ac:dyDescent="0.3">
      <c r="A4" s="1" t="s">
        <v>7</v>
      </c>
      <c r="B4" s="1">
        <v>1973</v>
      </c>
      <c r="C4" s="1">
        <v>533.47</v>
      </c>
      <c r="D4" s="1">
        <f t="shared" ref="D4:D45" si="0">AVERAGE(C2:C4)</f>
        <v>490.23</v>
      </c>
      <c r="E4" s="1" t="e">
        <v>#N/A</v>
      </c>
      <c r="F4" s="1" t="e">
        <v>#N/A</v>
      </c>
      <c r="G4" s="1" t="e">
        <v>#N/A</v>
      </c>
    </row>
    <row r="5" spans="1:7" ht="14.25" customHeight="1" x14ac:dyDescent="0.3">
      <c r="A5" s="1" t="s">
        <v>7</v>
      </c>
      <c r="B5" s="1">
        <v>1974</v>
      </c>
      <c r="C5" s="1">
        <v>652.65</v>
      </c>
      <c r="D5" s="1">
        <f t="shared" si="0"/>
        <v>553.74333333333334</v>
      </c>
      <c r="E5" s="1" t="e">
        <v>#N/A</v>
      </c>
      <c r="F5" s="1">
        <f t="shared" ref="F5:F45" si="1">AVERAGE(C2:C5)</f>
        <v>530.83500000000004</v>
      </c>
      <c r="G5" s="1" t="e">
        <v>#N/A</v>
      </c>
    </row>
    <row r="6" spans="1:7" ht="14.25" customHeight="1" x14ac:dyDescent="0.3">
      <c r="A6" s="1" t="s">
        <v>7</v>
      </c>
      <c r="B6" s="1">
        <v>1975</v>
      </c>
      <c r="C6" s="1">
        <v>660.76</v>
      </c>
      <c r="D6" s="1">
        <f t="shared" si="0"/>
        <v>615.62666666666667</v>
      </c>
      <c r="E6" s="1">
        <f t="shared" ref="E6:E45" si="2">SQRT(SUMXMY2(C4:C6,D4:D6)/3)</f>
        <v>67.550583735175536</v>
      </c>
      <c r="F6" s="1">
        <f t="shared" si="1"/>
        <v>580.49749999999995</v>
      </c>
      <c r="G6" s="1" t="e">
        <v>#N/A</v>
      </c>
    </row>
    <row r="7" spans="1:7" ht="14.25" customHeight="1" x14ac:dyDescent="0.3">
      <c r="A7" s="1" t="s">
        <v>7</v>
      </c>
      <c r="B7" s="1">
        <v>1976</v>
      </c>
      <c r="C7" s="1">
        <v>658.26</v>
      </c>
      <c r="D7" s="1">
        <f t="shared" si="0"/>
        <v>657.22333333333324</v>
      </c>
      <c r="E7" s="1">
        <f t="shared" si="2"/>
        <v>62.771068618875312</v>
      </c>
      <c r="F7" s="1">
        <f t="shared" si="1"/>
        <v>626.28499999999997</v>
      </c>
      <c r="G7" s="1" t="e">
        <v>#N/A</v>
      </c>
    </row>
    <row r="8" spans="1:7" ht="14.25" customHeight="1" x14ac:dyDescent="0.3">
      <c r="A8" s="1" t="s">
        <v>7</v>
      </c>
      <c r="B8" s="1">
        <v>1977</v>
      </c>
      <c r="C8" s="1">
        <v>676.23</v>
      </c>
      <c r="D8" s="1">
        <f t="shared" si="0"/>
        <v>665.08333333333337</v>
      </c>
      <c r="E8" s="1">
        <f t="shared" si="2"/>
        <v>26.84735016926458</v>
      </c>
      <c r="F8" s="1">
        <f t="shared" si="1"/>
        <v>661.97499999999991</v>
      </c>
      <c r="G8" s="1">
        <f t="shared" ref="G8:G45" si="3">SQRT(SUMXMY2(C5:C8,F5:F8)/4)</f>
        <v>75.01094716981315</v>
      </c>
    </row>
    <row r="9" spans="1:7" ht="14.25" customHeight="1" x14ac:dyDescent="0.3">
      <c r="A9" s="1" t="s">
        <v>7</v>
      </c>
      <c r="B9" s="1">
        <v>1978</v>
      </c>
      <c r="C9" s="1">
        <v>729.37</v>
      </c>
      <c r="D9" s="1">
        <f t="shared" si="0"/>
        <v>687.95333333333338</v>
      </c>
      <c r="E9" s="1">
        <f t="shared" si="2"/>
        <v>24.770029829973492</v>
      </c>
      <c r="F9" s="1">
        <f t="shared" si="1"/>
        <v>681.15499999999997</v>
      </c>
      <c r="G9" s="1">
        <f t="shared" si="3"/>
        <v>49.980898304377277</v>
      </c>
    </row>
    <row r="10" spans="1:7" ht="14.25" customHeight="1" x14ac:dyDescent="0.3">
      <c r="A10" s="1" t="s">
        <v>7</v>
      </c>
      <c r="B10" s="1">
        <v>1979</v>
      </c>
      <c r="C10" s="1">
        <v>722.3</v>
      </c>
      <c r="D10" s="1">
        <f t="shared" si="0"/>
        <v>709.29999999999984</v>
      </c>
      <c r="E10" s="1">
        <f t="shared" si="2"/>
        <v>25.875267828279284</v>
      </c>
      <c r="F10" s="1">
        <f t="shared" si="1"/>
        <v>696.54</v>
      </c>
      <c r="G10" s="1">
        <f t="shared" si="3"/>
        <v>32.457162056316655</v>
      </c>
    </row>
    <row r="11" spans="1:7" ht="14.25" customHeight="1" x14ac:dyDescent="0.3">
      <c r="A11" s="1" t="s">
        <v>7</v>
      </c>
      <c r="B11" s="1">
        <v>1980</v>
      </c>
      <c r="C11" s="1">
        <v>837.03</v>
      </c>
      <c r="D11" s="1">
        <f t="shared" si="0"/>
        <v>762.9</v>
      </c>
      <c r="E11" s="1">
        <f t="shared" si="2"/>
        <v>49.59703343876452</v>
      </c>
      <c r="F11" s="1">
        <f t="shared" si="1"/>
        <v>741.23249999999985</v>
      </c>
      <c r="G11" s="1">
        <f t="shared" si="3"/>
        <v>55.607170976974793</v>
      </c>
    </row>
    <row r="12" spans="1:7" ht="14.25" customHeight="1" x14ac:dyDescent="0.3">
      <c r="A12" s="1" t="s">
        <v>7</v>
      </c>
      <c r="B12" s="1">
        <v>1981</v>
      </c>
      <c r="C12" s="1">
        <v>976.08</v>
      </c>
      <c r="D12" s="1">
        <f t="shared" si="0"/>
        <v>845.13666666666666</v>
      </c>
      <c r="E12" s="1">
        <f t="shared" si="2"/>
        <v>87.197884998136004</v>
      </c>
      <c r="F12" s="1">
        <f t="shared" si="1"/>
        <v>816.19499999999994</v>
      </c>
      <c r="G12" s="1">
        <f t="shared" si="3"/>
        <v>97.119305568267492</v>
      </c>
    </row>
    <row r="13" spans="1:7" ht="14.25" customHeight="1" x14ac:dyDescent="0.3">
      <c r="A13" s="1" t="s">
        <v>7</v>
      </c>
      <c r="B13" s="1">
        <v>1982</v>
      </c>
      <c r="C13" s="1">
        <v>1026.1199999999999</v>
      </c>
      <c r="D13" s="1">
        <f t="shared" si="0"/>
        <v>946.41</v>
      </c>
      <c r="E13" s="1">
        <f t="shared" si="2"/>
        <v>98.31089723329157</v>
      </c>
      <c r="F13" s="1">
        <f t="shared" si="1"/>
        <v>890.38249999999994</v>
      </c>
      <c r="G13" s="1">
        <f t="shared" si="3"/>
        <v>116.00497913613455</v>
      </c>
    </row>
    <row r="14" spans="1:7" ht="14.25" customHeight="1" x14ac:dyDescent="0.3">
      <c r="A14" s="1" t="s">
        <v>7</v>
      </c>
      <c r="B14" s="1">
        <v>1983</v>
      </c>
      <c r="C14" s="1">
        <v>1138.58</v>
      </c>
      <c r="D14" s="1">
        <f t="shared" si="0"/>
        <v>1046.9266666666665</v>
      </c>
      <c r="E14" s="1">
        <f t="shared" si="2"/>
        <v>103.11833680381579</v>
      </c>
      <c r="F14" s="1">
        <f t="shared" si="1"/>
        <v>994.45249999999999</v>
      </c>
      <c r="G14" s="1">
        <f t="shared" si="3"/>
        <v>135.95751118800868</v>
      </c>
    </row>
    <row r="15" spans="1:7" ht="14.25" customHeight="1" x14ac:dyDescent="0.3">
      <c r="A15" s="1" t="s">
        <v>7</v>
      </c>
      <c r="B15" s="1">
        <v>1984</v>
      </c>
      <c r="C15" s="1">
        <v>1201.08</v>
      </c>
      <c r="D15" s="1">
        <f t="shared" si="0"/>
        <v>1121.9266666666665</v>
      </c>
      <c r="E15" s="1">
        <f t="shared" si="2"/>
        <v>83.704376207557402</v>
      </c>
      <c r="F15" s="1">
        <f t="shared" si="1"/>
        <v>1085.4649999999999</v>
      </c>
      <c r="G15" s="1">
        <f t="shared" si="3"/>
        <v>139.7564368933503</v>
      </c>
    </row>
    <row r="16" spans="1:7" ht="14.25" customHeight="1" x14ac:dyDescent="0.3">
      <c r="A16" s="1" t="s">
        <v>7</v>
      </c>
      <c r="B16" s="1">
        <v>1985</v>
      </c>
      <c r="C16" s="1">
        <v>1325.78</v>
      </c>
      <c r="D16" s="1">
        <f t="shared" si="0"/>
        <v>1221.8133333333333</v>
      </c>
      <c r="E16" s="1">
        <f t="shared" si="2"/>
        <v>92.149609271493375</v>
      </c>
      <c r="F16" s="1">
        <f t="shared" si="1"/>
        <v>1172.8899999999999</v>
      </c>
      <c r="G16" s="1">
        <f t="shared" si="3"/>
        <v>137.78569001124538</v>
      </c>
    </row>
    <row r="17" spans="1:7" ht="14.25" customHeight="1" x14ac:dyDescent="0.3">
      <c r="A17" s="1" t="s">
        <v>7</v>
      </c>
      <c r="B17" s="1">
        <v>1986</v>
      </c>
      <c r="C17" s="1">
        <v>1440.69</v>
      </c>
      <c r="D17" s="1">
        <f t="shared" si="0"/>
        <v>1322.5166666666667</v>
      </c>
      <c r="E17" s="1">
        <f t="shared" si="2"/>
        <v>101.71734474622426</v>
      </c>
      <c r="F17" s="1">
        <f t="shared" si="1"/>
        <v>1276.5324999999998</v>
      </c>
      <c r="G17" s="1">
        <f t="shared" si="3"/>
        <v>145.31225119333547</v>
      </c>
    </row>
    <row r="18" spans="1:7" ht="14.25" customHeight="1" x14ac:dyDescent="0.3">
      <c r="A18" s="1" t="s">
        <v>7</v>
      </c>
      <c r="B18" s="1">
        <v>1987</v>
      </c>
      <c r="C18" s="1">
        <v>1521.94</v>
      </c>
      <c r="D18" s="1">
        <f t="shared" si="0"/>
        <v>1429.47</v>
      </c>
      <c r="E18" s="1">
        <f t="shared" si="2"/>
        <v>105.39561247808012</v>
      </c>
      <c r="F18" s="1">
        <f t="shared" si="1"/>
        <v>1372.3724999999999</v>
      </c>
      <c r="G18" s="1">
        <f t="shared" si="3"/>
        <v>146.680181165947</v>
      </c>
    </row>
    <row r="19" spans="1:7" ht="14.25" customHeight="1" x14ac:dyDescent="0.3">
      <c r="A19" s="1" t="s">
        <v>7</v>
      </c>
      <c r="B19" s="1">
        <v>1988</v>
      </c>
      <c r="C19" s="1">
        <v>1686.73</v>
      </c>
      <c r="D19" s="1">
        <f t="shared" si="0"/>
        <v>1549.7866666666669</v>
      </c>
      <c r="E19" s="1">
        <f t="shared" si="2"/>
        <v>117.28755852683256</v>
      </c>
      <c r="F19" s="1">
        <f t="shared" si="1"/>
        <v>1493.7849999999999</v>
      </c>
      <c r="G19" s="1">
        <f t="shared" si="3"/>
        <v>165.77186657233202</v>
      </c>
    </row>
    <row r="20" spans="1:7" ht="14.25" customHeight="1" x14ac:dyDescent="0.3">
      <c r="A20" s="1" t="s">
        <v>7</v>
      </c>
      <c r="B20" s="1">
        <v>1989</v>
      </c>
      <c r="C20" s="1">
        <v>1869.71</v>
      </c>
      <c r="D20" s="1">
        <f t="shared" si="0"/>
        <v>1692.7933333333333</v>
      </c>
      <c r="E20" s="1">
        <f t="shared" si="2"/>
        <v>139.76609554166905</v>
      </c>
      <c r="F20" s="1">
        <f t="shared" si="1"/>
        <v>1629.7675000000002</v>
      </c>
      <c r="G20" s="1">
        <f t="shared" si="3"/>
        <v>189.81457938851148</v>
      </c>
    </row>
    <row r="21" spans="1:7" ht="14.25" customHeight="1" x14ac:dyDescent="0.3">
      <c r="A21" s="1" t="s">
        <v>7</v>
      </c>
      <c r="B21" s="1">
        <v>1990</v>
      </c>
      <c r="C21" s="1">
        <v>2061</v>
      </c>
      <c r="D21" s="1">
        <f t="shared" si="0"/>
        <v>1872.4800000000002</v>
      </c>
      <c r="E21" s="1">
        <f t="shared" si="2"/>
        <v>168.91099617736432</v>
      </c>
      <c r="F21" s="1">
        <f t="shared" si="1"/>
        <v>1784.845</v>
      </c>
      <c r="G21" s="1">
        <f t="shared" si="3"/>
        <v>219.90463695230488</v>
      </c>
    </row>
    <row r="22" spans="1:7" ht="14.25" customHeight="1" x14ac:dyDescent="0.3">
      <c r="A22" s="1" t="s">
        <v>7</v>
      </c>
      <c r="B22" s="1">
        <v>1991</v>
      </c>
      <c r="C22" s="1">
        <v>2322.21</v>
      </c>
      <c r="D22" s="1">
        <f t="shared" si="0"/>
        <v>2084.3066666666668</v>
      </c>
      <c r="E22" s="1">
        <f t="shared" si="2"/>
        <v>202.8441876215629</v>
      </c>
      <c r="F22" s="1">
        <f t="shared" si="1"/>
        <v>1984.9125000000001</v>
      </c>
      <c r="G22" s="1">
        <f t="shared" si="3"/>
        <v>266.84797350855973</v>
      </c>
    </row>
    <row r="23" spans="1:7" ht="14.25" customHeight="1" x14ac:dyDescent="0.3">
      <c r="A23" s="1" t="s">
        <v>7</v>
      </c>
      <c r="B23" s="1">
        <v>1992</v>
      </c>
      <c r="C23" s="1">
        <v>2608.4299999999998</v>
      </c>
      <c r="D23" s="1">
        <f t="shared" si="0"/>
        <v>2330.5466666666666</v>
      </c>
      <c r="E23" s="1">
        <f t="shared" si="2"/>
        <v>237.59695098741997</v>
      </c>
      <c r="F23" s="1">
        <f t="shared" si="1"/>
        <v>2215.3375000000001</v>
      </c>
      <c r="G23" s="1">
        <f t="shared" si="3"/>
        <v>317.06675337921735</v>
      </c>
    </row>
    <row r="24" spans="1:7" ht="14.25" customHeight="1" x14ac:dyDescent="0.3">
      <c r="A24" s="1" t="s">
        <v>7</v>
      </c>
      <c r="B24" s="1">
        <v>1993</v>
      </c>
      <c r="C24" s="1">
        <v>2921.4</v>
      </c>
      <c r="D24" s="1">
        <f t="shared" si="0"/>
        <v>2617.3466666666664</v>
      </c>
      <c r="E24" s="1">
        <f t="shared" si="2"/>
        <v>274.63040161076287</v>
      </c>
      <c r="F24" s="1">
        <f t="shared" si="1"/>
        <v>2478.2599999999998</v>
      </c>
      <c r="G24" s="1">
        <f t="shared" si="3"/>
        <v>367.73834471248028</v>
      </c>
    </row>
    <row r="25" spans="1:7" ht="14.25" customHeight="1" x14ac:dyDescent="0.3">
      <c r="A25" s="1" t="s">
        <v>7</v>
      </c>
      <c r="B25" s="1">
        <v>1994</v>
      </c>
      <c r="C25" s="1">
        <v>3284.82</v>
      </c>
      <c r="D25" s="1">
        <f t="shared" si="0"/>
        <v>2938.2166666666667</v>
      </c>
      <c r="E25" s="1">
        <f t="shared" si="2"/>
        <v>310.80618136996225</v>
      </c>
      <c r="F25" s="1">
        <f t="shared" si="1"/>
        <v>2784.2149999999997</v>
      </c>
      <c r="G25" s="1">
        <f t="shared" si="3"/>
        <v>422.86810670926121</v>
      </c>
    </row>
    <row r="26" spans="1:7" ht="14.25" customHeight="1" x14ac:dyDescent="0.3">
      <c r="A26" s="1" t="s">
        <v>7</v>
      </c>
      <c r="B26" s="1">
        <v>1995</v>
      </c>
      <c r="C26" s="1">
        <v>3585.59</v>
      </c>
      <c r="D26" s="1">
        <f t="shared" si="0"/>
        <v>3263.936666666667</v>
      </c>
      <c r="E26" s="1">
        <f t="shared" si="2"/>
        <v>324.57313866745739</v>
      </c>
      <c r="F26" s="1">
        <f t="shared" si="1"/>
        <v>3100.06</v>
      </c>
      <c r="G26" s="1">
        <f t="shared" si="3"/>
        <v>457.50396721811353</v>
      </c>
    </row>
    <row r="27" spans="1:7" ht="14.25" customHeight="1" x14ac:dyDescent="0.3">
      <c r="A27" s="1" t="s">
        <v>7</v>
      </c>
      <c r="B27" s="1">
        <v>1996</v>
      </c>
      <c r="C27" s="1">
        <v>3947.96</v>
      </c>
      <c r="D27" s="1">
        <f t="shared" si="0"/>
        <v>3606.123333333333</v>
      </c>
      <c r="E27" s="1">
        <f t="shared" si="2"/>
        <v>336.87141176815038</v>
      </c>
      <c r="F27" s="1">
        <f t="shared" si="1"/>
        <v>3434.9425000000001</v>
      </c>
      <c r="G27" s="1">
        <f t="shared" si="3"/>
        <v>486.28817635000411</v>
      </c>
    </row>
    <row r="28" spans="1:7" ht="14.25" customHeight="1" x14ac:dyDescent="0.3">
      <c r="A28" s="1" t="s">
        <v>7</v>
      </c>
      <c r="B28" s="1">
        <v>1997</v>
      </c>
      <c r="C28" s="1">
        <v>4306.87</v>
      </c>
      <c r="D28" s="1">
        <f t="shared" si="0"/>
        <v>3946.8066666666668</v>
      </c>
      <c r="E28" s="1">
        <f t="shared" si="2"/>
        <v>341.54491043557425</v>
      </c>
      <c r="F28" s="1">
        <f t="shared" si="1"/>
        <v>3781.3099999999995</v>
      </c>
      <c r="G28" s="1">
        <f t="shared" si="3"/>
        <v>506.39535341254145</v>
      </c>
    </row>
    <row r="29" spans="1:7" ht="14.25" customHeight="1" x14ac:dyDescent="0.3">
      <c r="A29" s="1" t="s">
        <v>7</v>
      </c>
      <c r="B29" s="1">
        <v>1998</v>
      </c>
      <c r="C29" s="1">
        <v>4897.1899999999996</v>
      </c>
      <c r="D29" s="1">
        <f t="shared" si="0"/>
        <v>4384.0066666666671</v>
      </c>
      <c r="E29" s="1">
        <f t="shared" si="2"/>
        <v>412.25196352877816</v>
      </c>
      <c r="F29" s="1">
        <f t="shared" si="1"/>
        <v>4184.4025000000001</v>
      </c>
      <c r="G29" s="1">
        <f t="shared" si="3"/>
        <v>566.39334167222069</v>
      </c>
    </row>
    <row r="30" spans="1:7" ht="14.25" customHeight="1" x14ac:dyDescent="0.3">
      <c r="A30" s="1" t="s">
        <v>7</v>
      </c>
      <c r="B30" s="1">
        <v>1999</v>
      </c>
      <c r="C30" s="1">
        <v>5518.61</v>
      </c>
      <c r="D30" s="1">
        <f t="shared" si="0"/>
        <v>4907.5566666666664</v>
      </c>
      <c r="E30" s="1">
        <f t="shared" si="2"/>
        <v>505.43344889972042</v>
      </c>
      <c r="F30" s="1">
        <f t="shared" si="1"/>
        <v>4667.6575000000003</v>
      </c>
      <c r="G30" s="1">
        <f t="shared" si="3"/>
        <v>665.50477953181303</v>
      </c>
    </row>
    <row r="31" spans="1:7" ht="14.25" customHeight="1" x14ac:dyDescent="0.3">
      <c r="A31" s="1" t="s">
        <v>7</v>
      </c>
      <c r="B31" s="1">
        <v>2000</v>
      </c>
      <c r="C31" s="1">
        <v>6486.45</v>
      </c>
      <c r="D31" s="1">
        <f t="shared" si="0"/>
        <v>5634.083333333333</v>
      </c>
      <c r="E31" s="1">
        <f t="shared" si="2"/>
        <v>674.10984372809071</v>
      </c>
      <c r="F31" s="1">
        <f t="shared" si="1"/>
        <v>5302.28</v>
      </c>
      <c r="G31" s="1">
        <f t="shared" si="3"/>
        <v>853.03254332887241</v>
      </c>
    </row>
    <row r="32" spans="1:7" ht="14.25" customHeight="1" x14ac:dyDescent="0.3">
      <c r="A32" s="1" t="s">
        <v>7</v>
      </c>
      <c r="B32" s="1">
        <v>2001</v>
      </c>
      <c r="C32" s="1">
        <v>7081.3</v>
      </c>
      <c r="D32" s="1">
        <f t="shared" si="0"/>
        <v>6362.12</v>
      </c>
      <c r="E32" s="1">
        <f t="shared" si="2"/>
        <v>734.19683623721846</v>
      </c>
      <c r="F32" s="1">
        <f t="shared" si="1"/>
        <v>5995.8874999999998</v>
      </c>
      <c r="G32" s="1">
        <f t="shared" si="3"/>
        <v>976.28953972025499</v>
      </c>
    </row>
    <row r="33" spans="1:7" ht="14.25" customHeight="1" x14ac:dyDescent="0.3">
      <c r="A33" s="1" t="s">
        <v>7</v>
      </c>
      <c r="B33" s="1">
        <v>2002</v>
      </c>
      <c r="C33" s="1">
        <v>7330.84</v>
      </c>
      <c r="D33" s="1">
        <f t="shared" si="0"/>
        <v>6966.1966666666667</v>
      </c>
      <c r="E33" s="1">
        <f t="shared" si="2"/>
        <v>677.42492016677625</v>
      </c>
      <c r="F33" s="1">
        <f t="shared" si="1"/>
        <v>6604.3</v>
      </c>
      <c r="G33" s="1">
        <f t="shared" si="3"/>
        <v>978.82064405493873</v>
      </c>
    </row>
    <row r="34" spans="1:7" ht="14.25" customHeight="1" x14ac:dyDescent="0.3">
      <c r="A34" s="1" t="s">
        <v>7</v>
      </c>
      <c r="B34" s="1">
        <v>2003</v>
      </c>
      <c r="C34" s="1">
        <v>7984.06</v>
      </c>
      <c r="D34" s="1">
        <f t="shared" si="0"/>
        <v>7465.4000000000005</v>
      </c>
      <c r="E34" s="1">
        <f t="shared" si="2"/>
        <v>553.53194082619564</v>
      </c>
      <c r="F34" s="1">
        <f t="shared" si="1"/>
        <v>7220.6625000000004</v>
      </c>
      <c r="G34" s="1">
        <f t="shared" si="3"/>
        <v>960.60072333182484</v>
      </c>
    </row>
    <row r="35" spans="1:7" ht="14.25" customHeight="1" x14ac:dyDescent="0.3">
      <c r="A35" s="1" t="s">
        <v>7</v>
      </c>
      <c r="B35" s="1">
        <v>2004</v>
      </c>
      <c r="C35" s="1">
        <v>8652.41</v>
      </c>
      <c r="D35" s="1">
        <f t="shared" si="0"/>
        <v>7989.1033333333335</v>
      </c>
      <c r="E35" s="1">
        <f t="shared" si="2"/>
        <v>529.76368636996642</v>
      </c>
      <c r="F35" s="1">
        <f t="shared" si="1"/>
        <v>7762.1525000000001</v>
      </c>
      <c r="G35" s="1">
        <f t="shared" si="3"/>
        <v>877.68371667542488</v>
      </c>
    </row>
    <row r="36" spans="1:7" ht="14.25" customHeight="1" x14ac:dyDescent="0.3">
      <c r="A36" s="1" t="s">
        <v>7</v>
      </c>
      <c r="B36" s="1">
        <v>2005</v>
      </c>
      <c r="C36" s="1">
        <v>8821.02</v>
      </c>
      <c r="D36" s="1">
        <f t="shared" si="0"/>
        <v>8485.83</v>
      </c>
      <c r="E36" s="1">
        <f t="shared" si="2"/>
        <v>523.23871726789105</v>
      </c>
      <c r="F36" s="1">
        <f t="shared" si="1"/>
        <v>8197.0825000000004</v>
      </c>
      <c r="G36" s="1">
        <f t="shared" si="3"/>
        <v>757.0489638753146</v>
      </c>
    </row>
    <row r="37" spans="1:7" ht="14.25" customHeight="1" x14ac:dyDescent="0.3">
      <c r="A37" s="1" t="s">
        <v>7</v>
      </c>
      <c r="B37" s="1">
        <v>2006</v>
      </c>
      <c r="C37" s="1">
        <v>9558.7199999999993</v>
      </c>
      <c r="D37" s="1">
        <f t="shared" si="0"/>
        <v>9010.7166666666672</v>
      </c>
      <c r="E37" s="1">
        <f t="shared" si="2"/>
        <v>533.11528568371511</v>
      </c>
      <c r="F37" s="1">
        <f t="shared" si="1"/>
        <v>8754.0524999999998</v>
      </c>
      <c r="G37" s="1">
        <f t="shared" si="3"/>
        <v>776.55037646874507</v>
      </c>
    </row>
    <row r="38" spans="1:7" ht="14.25" customHeight="1" x14ac:dyDescent="0.3">
      <c r="A38" s="1" t="s">
        <v>7</v>
      </c>
      <c r="B38" s="1">
        <v>2007</v>
      </c>
      <c r="C38" s="1">
        <v>10119.86</v>
      </c>
      <c r="D38" s="1">
        <f t="shared" si="0"/>
        <v>9499.8666666666668</v>
      </c>
      <c r="E38" s="1">
        <f t="shared" si="2"/>
        <v>515.4453488076183</v>
      </c>
      <c r="F38" s="1">
        <f t="shared" si="1"/>
        <v>9288.0025000000005</v>
      </c>
      <c r="G38" s="1">
        <f t="shared" si="3"/>
        <v>793.93531003397857</v>
      </c>
    </row>
    <row r="39" spans="1:7" ht="14.25" customHeight="1" x14ac:dyDescent="0.3">
      <c r="A39" s="1" t="s">
        <v>7</v>
      </c>
      <c r="B39" s="1">
        <v>2008</v>
      </c>
      <c r="C39" s="1">
        <v>10840.75</v>
      </c>
      <c r="D39" s="1">
        <f t="shared" si="0"/>
        <v>10173.11</v>
      </c>
      <c r="E39" s="1">
        <f t="shared" si="2"/>
        <v>613.85192468602736</v>
      </c>
      <c r="F39" s="1">
        <f t="shared" si="1"/>
        <v>9835.0874999999996</v>
      </c>
      <c r="G39" s="1">
        <f t="shared" si="3"/>
        <v>827.66716644962423</v>
      </c>
    </row>
    <row r="40" spans="1:7" ht="14.25" customHeight="1" x14ac:dyDescent="0.3">
      <c r="A40" s="1" t="s">
        <v>7</v>
      </c>
      <c r="B40" s="1">
        <v>2009</v>
      </c>
      <c r="C40" s="1">
        <v>12011.21</v>
      </c>
      <c r="D40" s="1">
        <f t="shared" si="0"/>
        <v>10990.606666666667</v>
      </c>
      <c r="E40" s="1">
        <f t="shared" si="2"/>
        <v>789.88734787286535</v>
      </c>
      <c r="F40" s="1">
        <f t="shared" si="1"/>
        <v>10632.635</v>
      </c>
      <c r="G40" s="1">
        <f t="shared" si="3"/>
        <v>1030.9343796277417</v>
      </c>
    </row>
    <row r="41" spans="1:7" ht="14.25" customHeight="1" x14ac:dyDescent="0.3">
      <c r="A41" s="1" t="s">
        <v>7</v>
      </c>
      <c r="B41" s="1">
        <v>2010</v>
      </c>
      <c r="C41" s="1">
        <v>12422.76</v>
      </c>
      <c r="D41" s="1">
        <f t="shared" si="0"/>
        <v>11758.24</v>
      </c>
      <c r="E41" s="1">
        <f t="shared" si="2"/>
        <v>801.86473589400964</v>
      </c>
      <c r="F41" s="1">
        <f t="shared" si="1"/>
        <v>11348.645</v>
      </c>
      <c r="G41" s="1">
        <f t="shared" si="3"/>
        <v>1090.5888349949419</v>
      </c>
    </row>
    <row r="42" spans="1:7" ht="14.25" customHeight="1" x14ac:dyDescent="0.3">
      <c r="A42" s="1" t="s">
        <v>7</v>
      </c>
      <c r="B42" s="1">
        <v>2011</v>
      </c>
      <c r="C42" s="1">
        <v>12977.79</v>
      </c>
      <c r="D42" s="1">
        <f t="shared" si="0"/>
        <v>12470.586666666668</v>
      </c>
      <c r="E42" s="1">
        <f t="shared" si="2"/>
        <v>761.68086400091784</v>
      </c>
      <c r="F42" s="1">
        <f t="shared" si="1"/>
        <v>12063.127500000001</v>
      </c>
      <c r="G42" s="1">
        <f t="shared" si="3"/>
        <v>1107.040719289776</v>
      </c>
    </row>
    <row r="43" spans="1:7" ht="14.25" customHeight="1" x14ac:dyDescent="0.3">
      <c r="A43" s="1" t="s">
        <v>7</v>
      </c>
      <c r="B43" s="1">
        <v>2012</v>
      </c>
      <c r="C43" s="1">
        <v>13247.71</v>
      </c>
      <c r="D43" s="1">
        <f t="shared" si="0"/>
        <v>12882.753333333334</v>
      </c>
      <c r="E43" s="1">
        <f t="shared" si="2"/>
        <v>526.63568061449837</v>
      </c>
      <c r="F43" s="1">
        <f t="shared" si="1"/>
        <v>12664.8675</v>
      </c>
      <c r="G43" s="1">
        <f t="shared" si="3"/>
        <v>1028.4095648819221</v>
      </c>
    </row>
    <row r="44" spans="1:7" ht="14.25" customHeight="1" x14ac:dyDescent="0.3">
      <c r="A44" s="1" t="s">
        <v>7</v>
      </c>
      <c r="B44" s="1">
        <v>2013</v>
      </c>
      <c r="C44" s="1">
        <v>14503.87</v>
      </c>
      <c r="D44" s="1">
        <f t="shared" si="0"/>
        <v>13576.456666666667</v>
      </c>
      <c r="E44" s="1">
        <f t="shared" si="2"/>
        <v>645.63769012590251</v>
      </c>
      <c r="F44" s="1">
        <f t="shared" si="1"/>
        <v>13288.032500000001</v>
      </c>
      <c r="G44" s="1">
        <f t="shared" si="3"/>
        <v>975.74288728431782</v>
      </c>
    </row>
    <row r="45" spans="1:7" ht="14.25" customHeight="1" x14ac:dyDescent="0.3">
      <c r="A45" s="1" t="s">
        <v>7</v>
      </c>
      <c r="B45" s="1">
        <v>2014</v>
      </c>
      <c r="C45" s="1">
        <v>14475.18</v>
      </c>
      <c r="D45" s="1">
        <f t="shared" si="0"/>
        <v>14075.586666666668</v>
      </c>
      <c r="E45" s="1">
        <f t="shared" si="2"/>
        <v>619.93647293716913</v>
      </c>
      <c r="F45" s="1">
        <f t="shared" si="1"/>
        <v>13801.137500000001</v>
      </c>
      <c r="G45" s="1">
        <f t="shared" si="3"/>
        <v>881.60464309760164</v>
      </c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opLeftCell="A31" workbookViewId="0">
      <selection activeCell="C45" sqref="C45"/>
    </sheetView>
  </sheetViews>
  <sheetFormatPr defaultColWidth="14.44140625" defaultRowHeight="15" customHeight="1" x14ac:dyDescent="0.3"/>
  <cols>
    <col min="1" max="1" width="12" customWidth="1"/>
    <col min="2" max="2" width="10.6640625" customWidth="1"/>
    <col min="3" max="3" width="15.6640625" customWidth="1"/>
    <col min="4" max="4" width="13.44140625" customWidth="1"/>
    <col min="5" max="6" width="8.6640625" customWidth="1"/>
    <col min="7" max="7" width="8.6640625" style="11" customWidth="1"/>
    <col min="8" max="12" width="8.6640625" customWidth="1"/>
    <col min="13" max="13" width="12.88671875" customWidth="1"/>
    <col min="14" max="26" width="8.6640625" customWidth="1"/>
  </cols>
  <sheetData>
    <row r="1" spans="1:30" ht="14.25" customHeight="1" x14ac:dyDescent="0.3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9" t="s">
        <v>61</v>
      </c>
    </row>
    <row r="2" spans="1:30" ht="14.25" customHeight="1" x14ac:dyDescent="0.3">
      <c r="A2" s="1">
        <v>1</v>
      </c>
      <c r="B2" s="1">
        <v>1971</v>
      </c>
      <c r="C2" s="1">
        <v>462.11</v>
      </c>
      <c r="D2" s="1">
        <f t="shared" ref="D2:D52" si="0">$N$6+($N$8*A2)</f>
        <v>-2333.2028181818168</v>
      </c>
      <c r="E2" s="1">
        <f>D2-C2</f>
        <v>-2795.312818181817</v>
      </c>
      <c r="F2" s="1">
        <f t="shared" ref="F2:F45" si="1">ABS(E2)</f>
        <v>2795.312818181817</v>
      </c>
      <c r="G2" s="10">
        <f>F2/C2</f>
        <v>6.0490204024622205</v>
      </c>
    </row>
    <row r="3" spans="1:30" ht="14.25" customHeight="1" x14ac:dyDescent="0.3">
      <c r="A3" s="1">
        <v>2</v>
      </c>
      <c r="B3" s="1">
        <v>1972</v>
      </c>
      <c r="C3" s="1">
        <v>475.11</v>
      </c>
      <c r="D3" s="1">
        <f t="shared" si="0"/>
        <v>-2002.1003509513728</v>
      </c>
      <c r="E3" s="1">
        <f t="shared" ref="E3:E45" si="2">D3-C3</f>
        <v>-2477.2103509513727</v>
      </c>
      <c r="F3" s="1">
        <f t="shared" si="1"/>
        <v>2477.2103509513727</v>
      </c>
      <c r="G3" s="10">
        <f t="shared" ref="G3:G45" si="3">F3/C3</f>
        <v>5.2139722400104658</v>
      </c>
    </row>
    <row r="4" spans="1:30" ht="14.25" customHeight="1" x14ac:dyDescent="0.3">
      <c r="A4" s="1">
        <v>3</v>
      </c>
      <c r="B4" s="1">
        <v>1973</v>
      </c>
      <c r="C4" s="1">
        <v>533.47</v>
      </c>
      <c r="D4" s="1">
        <f t="shared" si="0"/>
        <v>-1670.9978837209287</v>
      </c>
      <c r="E4" s="1">
        <f t="shared" si="2"/>
        <v>-2204.4678837209285</v>
      </c>
      <c r="F4" s="1">
        <f t="shared" si="1"/>
        <v>2204.4678837209285</v>
      </c>
      <c r="G4" s="10">
        <f t="shared" si="3"/>
        <v>4.1323183753930461</v>
      </c>
    </row>
    <row r="5" spans="1:30" ht="14.25" customHeight="1" x14ac:dyDescent="0.3">
      <c r="A5" s="1">
        <v>4</v>
      </c>
      <c r="B5" s="1">
        <v>1974</v>
      </c>
      <c r="C5" s="1">
        <v>652.65</v>
      </c>
      <c r="D5" s="1">
        <f t="shared" si="0"/>
        <v>-1339.8954164904849</v>
      </c>
      <c r="E5" s="1">
        <f t="shared" si="2"/>
        <v>-1992.545416490485</v>
      </c>
      <c r="F5" s="1">
        <f t="shared" si="1"/>
        <v>1992.545416490485</v>
      </c>
      <c r="G5" s="10">
        <f t="shared" si="3"/>
        <v>3.0530076097303072</v>
      </c>
    </row>
    <row r="6" spans="1:30" ht="14.25" customHeight="1" x14ac:dyDescent="0.3">
      <c r="A6" s="1">
        <v>5</v>
      </c>
      <c r="B6" s="1">
        <v>1975</v>
      </c>
      <c r="C6" s="1">
        <v>660.76</v>
      </c>
      <c r="D6" s="1">
        <f t="shared" si="0"/>
        <v>-1008.792949260041</v>
      </c>
      <c r="E6" s="1">
        <f t="shared" si="2"/>
        <v>-1669.552949260041</v>
      </c>
      <c r="F6" s="1">
        <f t="shared" si="1"/>
        <v>1669.552949260041</v>
      </c>
      <c r="G6" s="10">
        <f t="shared" si="3"/>
        <v>2.526716128791151</v>
      </c>
      <c r="L6" s="1" t="s">
        <v>62</v>
      </c>
      <c r="M6" s="1" t="s">
        <v>63</v>
      </c>
      <c r="N6" s="1">
        <f>INTERCEPT(C2:C45,A2:A45)</f>
        <v>-2664.3052854122607</v>
      </c>
    </row>
    <row r="7" spans="1:30" ht="14.25" customHeight="1" x14ac:dyDescent="0.3">
      <c r="A7" s="1">
        <v>6</v>
      </c>
      <c r="B7" s="1">
        <v>1976</v>
      </c>
      <c r="C7" s="1">
        <v>658.26</v>
      </c>
      <c r="D7" s="1">
        <f t="shared" si="0"/>
        <v>-677.69048202959698</v>
      </c>
      <c r="E7" s="1">
        <f t="shared" si="2"/>
        <v>-1335.950482029597</v>
      </c>
      <c r="F7" s="1">
        <f t="shared" si="1"/>
        <v>1335.950482029597</v>
      </c>
      <c r="G7" s="10">
        <f t="shared" si="3"/>
        <v>2.0295179443222997</v>
      </c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4.25" customHeight="1" x14ac:dyDescent="0.3">
      <c r="A8" s="1">
        <v>7</v>
      </c>
      <c r="B8" s="1">
        <v>1977</v>
      </c>
      <c r="C8" s="1">
        <v>676.23</v>
      </c>
      <c r="D8" s="1">
        <f t="shared" si="0"/>
        <v>-346.58801479915292</v>
      </c>
      <c r="E8" s="1">
        <f t="shared" si="2"/>
        <v>-1022.8180147991529</v>
      </c>
      <c r="F8" s="1">
        <f t="shared" si="1"/>
        <v>1022.8180147991529</v>
      </c>
      <c r="G8" s="10">
        <f t="shared" si="3"/>
        <v>1.5125297824692086</v>
      </c>
      <c r="L8" s="1" t="s">
        <v>64</v>
      </c>
      <c r="M8" s="1" t="s">
        <v>65</v>
      </c>
      <c r="N8" s="1">
        <f>SLOPE(C2:C45,A2:A45)</f>
        <v>331.10246723044395</v>
      </c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4.25" customHeight="1" x14ac:dyDescent="0.3">
      <c r="A9" s="1">
        <v>8</v>
      </c>
      <c r="B9" s="1">
        <v>1978</v>
      </c>
      <c r="C9" s="1">
        <v>729.37</v>
      </c>
      <c r="D9" s="1">
        <f t="shared" si="0"/>
        <v>-15.48554756870908</v>
      </c>
      <c r="E9" s="1">
        <f t="shared" si="2"/>
        <v>-744.85554756870908</v>
      </c>
      <c r="F9" s="1">
        <f t="shared" si="1"/>
        <v>744.85554756870908</v>
      </c>
      <c r="G9" s="10">
        <f t="shared" si="3"/>
        <v>1.0212314018518847</v>
      </c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4.25" customHeight="1" x14ac:dyDescent="0.3">
      <c r="A10" s="1">
        <v>9</v>
      </c>
      <c r="B10" s="1">
        <v>1979</v>
      </c>
      <c r="C10" s="1">
        <v>722.3</v>
      </c>
      <c r="D10" s="1">
        <f t="shared" si="0"/>
        <v>315.61691966173476</v>
      </c>
      <c r="E10" s="1">
        <f t="shared" si="2"/>
        <v>-406.6830803382652</v>
      </c>
      <c r="F10" s="1">
        <f t="shared" si="1"/>
        <v>406.6830803382652</v>
      </c>
      <c r="G10" s="10">
        <f t="shared" si="3"/>
        <v>0.56303901472831952</v>
      </c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 customHeight="1" x14ac:dyDescent="0.3">
      <c r="A11" s="1">
        <v>10</v>
      </c>
      <c r="B11" s="1">
        <v>1980</v>
      </c>
      <c r="C11" s="1">
        <v>837.03</v>
      </c>
      <c r="D11" s="1">
        <f t="shared" si="0"/>
        <v>646.71938689217859</v>
      </c>
      <c r="E11" s="1">
        <f t="shared" si="2"/>
        <v>-190.31061310782138</v>
      </c>
      <c r="F11" s="1">
        <f t="shared" si="1"/>
        <v>190.31061310782138</v>
      </c>
      <c r="G11" s="10">
        <f t="shared" si="3"/>
        <v>0.22736414836722865</v>
      </c>
      <c r="M11" s="1" t="s">
        <v>66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4.25" customHeight="1" x14ac:dyDescent="0.3">
      <c r="A12" s="1">
        <v>11</v>
      </c>
      <c r="B12" s="1">
        <v>1981</v>
      </c>
      <c r="C12" s="1">
        <v>976.08</v>
      </c>
      <c r="D12" s="1">
        <f t="shared" si="0"/>
        <v>977.82185412262288</v>
      </c>
      <c r="E12" s="1">
        <f t="shared" si="2"/>
        <v>1.7418541226228399</v>
      </c>
      <c r="F12" s="1">
        <f t="shared" si="1"/>
        <v>1.7418541226228399</v>
      </c>
      <c r="G12" s="10">
        <f t="shared" si="3"/>
        <v>1.784540327250676E-3</v>
      </c>
      <c r="M12" s="1" t="s">
        <v>67</v>
      </c>
      <c r="U12" s="7"/>
      <c r="V12" s="13"/>
      <c r="W12" s="13"/>
      <c r="X12" s="7"/>
      <c r="Y12" s="7"/>
      <c r="Z12" s="7"/>
      <c r="AA12" s="7"/>
      <c r="AB12" s="7"/>
      <c r="AC12" s="7"/>
      <c r="AD12" s="7"/>
    </row>
    <row r="13" spans="1:30" ht="14.25" customHeight="1" x14ac:dyDescent="0.3">
      <c r="A13" s="1">
        <v>12</v>
      </c>
      <c r="B13" s="1">
        <v>1982</v>
      </c>
      <c r="C13" s="1">
        <v>1026.1199999999999</v>
      </c>
      <c r="D13" s="1">
        <f t="shared" si="0"/>
        <v>1308.9243213530667</v>
      </c>
      <c r="E13" s="1">
        <f t="shared" si="2"/>
        <v>282.80432135306683</v>
      </c>
      <c r="F13" s="1">
        <f t="shared" si="1"/>
        <v>282.80432135306683</v>
      </c>
      <c r="G13" s="10">
        <f t="shared" si="3"/>
        <v>0.27560550554814922</v>
      </c>
      <c r="U13" s="7"/>
      <c r="V13" s="12"/>
      <c r="W13" s="12"/>
      <c r="X13" s="7"/>
      <c r="Y13" s="7"/>
      <c r="Z13" s="7"/>
      <c r="AA13" s="7"/>
      <c r="AB13" s="7"/>
      <c r="AC13" s="7"/>
      <c r="AD13" s="7"/>
    </row>
    <row r="14" spans="1:30" ht="14.25" customHeight="1" x14ac:dyDescent="0.3">
      <c r="A14" s="1">
        <v>13</v>
      </c>
      <c r="B14" s="1">
        <v>1983</v>
      </c>
      <c r="C14" s="1">
        <v>1138.58</v>
      </c>
      <c r="D14" s="1">
        <f t="shared" si="0"/>
        <v>1640.026788583511</v>
      </c>
      <c r="E14" s="1">
        <f t="shared" si="2"/>
        <v>501.44678858351108</v>
      </c>
      <c r="F14" s="1">
        <f t="shared" si="1"/>
        <v>501.44678858351108</v>
      </c>
      <c r="G14" s="10">
        <f t="shared" si="3"/>
        <v>0.44041419011708544</v>
      </c>
      <c r="U14" s="7"/>
      <c r="V14" s="12"/>
      <c r="W14" s="12"/>
      <c r="X14" s="7"/>
      <c r="Y14" s="7"/>
      <c r="Z14" s="7"/>
      <c r="AA14" s="7"/>
      <c r="AB14" s="7"/>
      <c r="AC14" s="7"/>
      <c r="AD14" s="7"/>
    </row>
    <row r="15" spans="1:30" ht="14.25" customHeight="1" x14ac:dyDescent="0.3">
      <c r="A15" s="1">
        <v>14</v>
      </c>
      <c r="B15" s="1">
        <v>1984</v>
      </c>
      <c r="C15" s="1">
        <v>1201.08</v>
      </c>
      <c r="D15" s="1">
        <f t="shared" si="0"/>
        <v>1971.1292558139548</v>
      </c>
      <c r="E15" s="1">
        <f t="shared" si="2"/>
        <v>770.04925581395491</v>
      </c>
      <c r="F15" s="1">
        <f t="shared" si="1"/>
        <v>770.04925581395491</v>
      </c>
      <c r="G15" s="10">
        <f t="shared" si="3"/>
        <v>0.64113069555229873</v>
      </c>
      <c r="L15" s="1" t="s">
        <v>68</v>
      </c>
      <c r="U15" s="7"/>
      <c r="V15" s="12"/>
      <c r="W15" s="12"/>
      <c r="X15" s="7"/>
      <c r="Y15" s="7"/>
      <c r="Z15" s="7"/>
      <c r="AA15" s="7"/>
      <c r="AB15" s="7"/>
      <c r="AC15" s="7"/>
      <c r="AD15" s="7"/>
    </row>
    <row r="16" spans="1:30" ht="14.25" customHeight="1" thickBot="1" x14ac:dyDescent="0.35">
      <c r="A16" s="1">
        <v>15</v>
      </c>
      <c r="B16" s="1">
        <v>1985</v>
      </c>
      <c r="C16" s="1">
        <v>1325.78</v>
      </c>
      <c r="D16" s="1">
        <f t="shared" si="0"/>
        <v>2302.2317230443987</v>
      </c>
      <c r="E16" s="1">
        <f t="shared" si="2"/>
        <v>976.4517230443987</v>
      </c>
      <c r="F16" s="1">
        <f t="shared" si="1"/>
        <v>976.4517230443987</v>
      </c>
      <c r="G16" s="10">
        <f t="shared" si="3"/>
        <v>0.73651112782241301</v>
      </c>
      <c r="U16" s="7"/>
      <c r="V16" s="12"/>
      <c r="W16" s="12"/>
      <c r="X16" s="7"/>
      <c r="Y16" s="7"/>
      <c r="Z16" s="7"/>
      <c r="AA16" s="7"/>
      <c r="AB16" s="7"/>
      <c r="AC16" s="7"/>
      <c r="AD16" s="7"/>
    </row>
    <row r="17" spans="1:30" ht="14.25" customHeight="1" x14ac:dyDescent="0.3">
      <c r="A17" s="1">
        <v>16</v>
      </c>
      <c r="B17" s="1">
        <v>1986</v>
      </c>
      <c r="C17" s="1">
        <v>1440.69</v>
      </c>
      <c r="D17" s="1">
        <f t="shared" si="0"/>
        <v>2633.3341902748425</v>
      </c>
      <c r="E17" s="1">
        <f t="shared" si="2"/>
        <v>1192.6441902748425</v>
      </c>
      <c r="F17" s="1">
        <f t="shared" si="1"/>
        <v>1192.6441902748425</v>
      </c>
      <c r="G17" s="10">
        <f t="shared" si="3"/>
        <v>0.82782846432948265</v>
      </c>
      <c r="L17" s="58" t="s">
        <v>69</v>
      </c>
      <c r="M17" s="59"/>
      <c r="U17" s="7"/>
      <c r="V17" s="12"/>
      <c r="W17" s="12"/>
      <c r="X17" s="7"/>
      <c r="Y17" s="7"/>
      <c r="Z17" s="7"/>
      <c r="AA17" s="7"/>
      <c r="AB17" s="7"/>
      <c r="AC17" s="7"/>
      <c r="AD17" s="7"/>
    </row>
    <row r="18" spans="1:30" ht="14.25" customHeight="1" x14ac:dyDescent="0.3">
      <c r="A18" s="1">
        <v>17</v>
      </c>
      <c r="B18" s="1">
        <v>1987</v>
      </c>
      <c r="C18" s="1">
        <v>1521.94</v>
      </c>
      <c r="D18" s="1">
        <f t="shared" si="0"/>
        <v>2964.4366575052863</v>
      </c>
      <c r="E18" s="1">
        <f t="shared" si="2"/>
        <v>1442.4966575052863</v>
      </c>
      <c r="F18" s="1">
        <f t="shared" si="1"/>
        <v>1442.4966575052863</v>
      </c>
      <c r="G18" s="10">
        <f t="shared" si="3"/>
        <v>0.94780126516504348</v>
      </c>
      <c r="L18" s="4" t="s">
        <v>70</v>
      </c>
      <c r="M18" s="4">
        <v>0.93637264497648509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25" customHeight="1" x14ac:dyDescent="0.3">
      <c r="A19" s="1">
        <v>18</v>
      </c>
      <c r="B19" s="1">
        <v>1988</v>
      </c>
      <c r="C19" s="1">
        <v>1686.73</v>
      </c>
      <c r="D19" s="1">
        <f t="shared" si="0"/>
        <v>3295.5391247357302</v>
      </c>
      <c r="E19" s="1">
        <f t="shared" si="2"/>
        <v>1608.8091247357302</v>
      </c>
      <c r="F19" s="1">
        <f t="shared" si="1"/>
        <v>1608.8091247357302</v>
      </c>
      <c r="G19" s="10">
        <f t="shared" si="3"/>
        <v>0.95380358725802594</v>
      </c>
      <c r="L19" s="4" t="s">
        <v>71</v>
      </c>
      <c r="M19" s="4">
        <v>0.87679373026025864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 customHeight="1" x14ac:dyDescent="0.3">
      <c r="A20" s="1">
        <v>19</v>
      </c>
      <c r="B20" s="1">
        <v>1989</v>
      </c>
      <c r="C20" s="1">
        <v>1869.71</v>
      </c>
      <c r="D20" s="1">
        <f t="shared" si="0"/>
        <v>3626.641591966174</v>
      </c>
      <c r="E20" s="1">
        <f t="shared" si="2"/>
        <v>1756.931591966174</v>
      </c>
      <c r="F20" s="1">
        <f t="shared" si="1"/>
        <v>1756.931591966174</v>
      </c>
      <c r="G20" s="10">
        <f t="shared" si="3"/>
        <v>0.93968133665978892</v>
      </c>
      <c r="L20" s="4" t="s">
        <v>72</v>
      </c>
      <c r="M20" s="4">
        <v>0.87386024764740766</v>
      </c>
      <c r="U20" s="7"/>
      <c r="V20" s="14"/>
      <c r="W20" s="14"/>
      <c r="X20" s="14"/>
      <c r="Y20" s="14"/>
      <c r="Z20" s="14"/>
      <c r="AA20" s="14"/>
      <c r="AB20" s="7"/>
      <c r="AC20" s="7"/>
      <c r="AD20" s="7"/>
    </row>
    <row r="21" spans="1:30" ht="14.25" customHeight="1" x14ac:dyDescent="0.3">
      <c r="A21" s="1">
        <v>20</v>
      </c>
      <c r="B21" s="1">
        <v>1990</v>
      </c>
      <c r="C21" s="1">
        <v>2061</v>
      </c>
      <c r="D21" s="1">
        <f t="shared" si="0"/>
        <v>3957.7440591966179</v>
      </c>
      <c r="E21" s="1">
        <f t="shared" si="2"/>
        <v>1896.7440591966179</v>
      </c>
      <c r="F21" s="1">
        <f t="shared" si="1"/>
        <v>1896.7440591966179</v>
      </c>
      <c r="G21" s="10">
        <f t="shared" si="3"/>
        <v>0.92030279437002327</v>
      </c>
      <c r="L21" s="4" t="s">
        <v>73</v>
      </c>
      <c r="M21" s="4">
        <v>1613.1756510957835</v>
      </c>
      <c r="U21" s="7"/>
      <c r="V21" s="12"/>
      <c r="W21" s="12"/>
      <c r="X21" s="12"/>
      <c r="Y21" s="12"/>
      <c r="Z21" s="12"/>
      <c r="AA21" s="12"/>
      <c r="AB21" s="7"/>
      <c r="AC21" s="7"/>
      <c r="AD21" s="7"/>
    </row>
    <row r="22" spans="1:30" ht="14.25" customHeight="1" thickBot="1" x14ac:dyDescent="0.35">
      <c r="A22" s="1">
        <v>21</v>
      </c>
      <c r="B22" s="1">
        <v>1991</v>
      </c>
      <c r="C22" s="1">
        <v>2322.21</v>
      </c>
      <c r="D22" s="1">
        <f t="shared" si="0"/>
        <v>4288.8465264270626</v>
      </c>
      <c r="E22" s="1">
        <f t="shared" si="2"/>
        <v>1966.6365264270626</v>
      </c>
      <c r="F22" s="1">
        <f t="shared" si="1"/>
        <v>1966.6365264270626</v>
      </c>
      <c r="G22" s="10">
        <f t="shared" si="3"/>
        <v>0.84688143037324903</v>
      </c>
      <c r="L22" s="5" t="s">
        <v>74</v>
      </c>
      <c r="M22" s="5">
        <v>44</v>
      </c>
      <c r="U22" s="7"/>
      <c r="V22" s="12"/>
      <c r="W22" s="12"/>
      <c r="X22" s="12"/>
      <c r="Y22" s="12"/>
      <c r="Z22" s="12"/>
      <c r="AA22" s="12"/>
      <c r="AB22" s="7"/>
      <c r="AC22" s="7"/>
      <c r="AD22" s="7"/>
    </row>
    <row r="23" spans="1:30" ht="14.25" customHeight="1" x14ac:dyDescent="0.3">
      <c r="A23" s="1">
        <v>22</v>
      </c>
      <c r="B23" s="1">
        <v>1992</v>
      </c>
      <c r="C23" s="1">
        <v>2608.4299999999998</v>
      </c>
      <c r="D23" s="1">
        <f t="shared" si="0"/>
        <v>4619.9489936575064</v>
      </c>
      <c r="E23" s="1">
        <f t="shared" si="2"/>
        <v>2011.5189936575066</v>
      </c>
      <c r="F23" s="1">
        <f t="shared" si="1"/>
        <v>2011.5189936575066</v>
      </c>
      <c r="G23" s="10">
        <f t="shared" si="3"/>
        <v>0.77116081077794185</v>
      </c>
      <c r="U23" s="7"/>
      <c r="V23" s="12"/>
      <c r="W23" s="12"/>
      <c r="X23" s="12"/>
      <c r="Y23" s="12"/>
      <c r="Z23" s="12"/>
      <c r="AA23" s="12"/>
      <c r="AB23" s="7"/>
      <c r="AC23" s="7"/>
      <c r="AD23" s="7"/>
    </row>
    <row r="24" spans="1:30" ht="14.25" customHeight="1" thickBot="1" x14ac:dyDescent="0.35">
      <c r="A24" s="1">
        <v>23</v>
      </c>
      <c r="B24" s="1">
        <v>1993</v>
      </c>
      <c r="C24" s="1">
        <v>2921.4</v>
      </c>
      <c r="D24" s="1">
        <f t="shared" si="0"/>
        <v>4951.0514608879503</v>
      </c>
      <c r="E24" s="1">
        <f t="shared" si="2"/>
        <v>2029.6514608879502</v>
      </c>
      <c r="F24" s="1">
        <f t="shared" si="1"/>
        <v>2029.6514608879502</v>
      </c>
      <c r="G24" s="10">
        <f t="shared" si="3"/>
        <v>0.69475301598136174</v>
      </c>
      <c r="L24" s="1" t="s">
        <v>75</v>
      </c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.25" customHeight="1" x14ac:dyDescent="0.3">
      <c r="A25" s="1">
        <v>24</v>
      </c>
      <c r="B25" s="1">
        <v>1994</v>
      </c>
      <c r="C25" s="1">
        <v>3284.82</v>
      </c>
      <c r="D25" s="1">
        <f t="shared" si="0"/>
        <v>5282.1539281183941</v>
      </c>
      <c r="E25" s="1">
        <f t="shared" si="2"/>
        <v>1997.3339281183939</v>
      </c>
      <c r="F25" s="1">
        <f t="shared" si="1"/>
        <v>1997.3339281183939</v>
      </c>
      <c r="G25" s="10">
        <f t="shared" si="3"/>
        <v>0.60804973426805542</v>
      </c>
      <c r="L25" s="3"/>
      <c r="M25" s="3" t="s">
        <v>76</v>
      </c>
      <c r="N25" s="3" t="s">
        <v>77</v>
      </c>
      <c r="O25" s="3" t="s">
        <v>78</v>
      </c>
      <c r="P25" s="3" t="s">
        <v>79</v>
      </c>
      <c r="Q25" s="3" t="s">
        <v>80</v>
      </c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.25" customHeight="1" x14ac:dyDescent="0.3">
      <c r="A26" s="1">
        <v>25</v>
      </c>
      <c r="B26" s="1">
        <v>1995</v>
      </c>
      <c r="C26" s="1">
        <v>3585.59</v>
      </c>
      <c r="D26" s="1">
        <f t="shared" si="0"/>
        <v>5613.2563953488379</v>
      </c>
      <c r="E26" s="1">
        <f t="shared" si="2"/>
        <v>2027.6663953488378</v>
      </c>
      <c r="F26" s="1">
        <f t="shared" si="1"/>
        <v>2027.6663953488378</v>
      </c>
      <c r="G26" s="10">
        <f t="shared" si="3"/>
        <v>0.56550425323275599</v>
      </c>
      <c r="L26" s="4" t="s">
        <v>81</v>
      </c>
      <c r="M26" s="4">
        <v>1</v>
      </c>
      <c r="N26" s="4">
        <v>777816646.80418921</v>
      </c>
      <c r="O26" s="4">
        <v>777816646.80418921</v>
      </c>
      <c r="P26" s="4">
        <v>298.89174267445981</v>
      </c>
      <c r="Q26" s="4">
        <v>1.042783668125207E-20</v>
      </c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.25" customHeight="1" x14ac:dyDescent="0.3">
      <c r="A27" s="1">
        <v>26</v>
      </c>
      <c r="B27" s="1">
        <v>1996</v>
      </c>
      <c r="C27" s="1">
        <v>3947.96</v>
      </c>
      <c r="D27" s="1">
        <f t="shared" si="0"/>
        <v>5944.3588625792827</v>
      </c>
      <c r="E27" s="1">
        <f t="shared" si="2"/>
        <v>1996.3988625792826</v>
      </c>
      <c r="F27" s="1">
        <f t="shared" si="1"/>
        <v>1996.3988625792826</v>
      </c>
      <c r="G27" s="10">
        <f t="shared" si="3"/>
        <v>0.50567859415477423</v>
      </c>
      <c r="L27" s="4" t="s">
        <v>82</v>
      </c>
      <c r="M27" s="4">
        <v>42</v>
      </c>
      <c r="N27" s="4">
        <v>109298098.61410882</v>
      </c>
      <c r="O27" s="4">
        <v>2602335.6812883052</v>
      </c>
      <c r="P27" s="4"/>
      <c r="Q27" s="4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.25" customHeight="1" thickBot="1" x14ac:dyDescent="0.35">
      <c r="A28" s="1">
        <v>27</v>
      </c>
      <c r="B28" s="1">
        <v>1997</v>
      </c>
      <c r="C28" s="1">
        <v>4306.87</v>
      </c>
      <c r="D28" s="1">
        <f t="shared" si="0"/>
        <v>6275.4613298097256</v>
      </c>
      <c r="E28" s="1">
        <f t="shared" si="2"/>
        <v>1968.5913298097257</v>
      </c>
      <c r="F28" s="1">
        <f t="shared" si="1"/>
        <v>1968.5913298097257</v>
      </c>
      <c r="G28" s="10">
        <f t="shared" si="3"/>
        <v>0.45708166947451995</v>
      </c>
      <c r="L28" s="5" t="s">
        <v>83</v>
      </c>
      <c r="M28" s="5">
        <v>43</v>
      </c>
      <c r="N28" s="5">
        <v>887114745.41829801</v>
      </c>
      <c r="O28" s="5"/>
      <c r="P28" s="5"/>
      <c r="Q28" s="5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.25" customHeight="1" thickBot="1" x14ac:dyDescent="0.35">
      <c r="A29" s="1">
        <v>28</v>
      </c>
      <c r="B29" s="1">
        <v>1998</v>
      </c>
      <c r="C29" s="1">
        <v>4897.1899999999996</v>
      </c>
      <c r="D29" s="1">
        <f t="shared" si="0"/>
        <v>6606.5637970401704</v>
      </c>
      <c r="E29" s="1">
        <f t="shared" si="2"/>
        <v>1709.3737970401708</v>
      </c>
      <c r="F29" s="1">
        <f t="shared" si="1"/>
        <v>1709.3737970401708</v>
      </c>
      <c r="G29" s="10">
        <f t="shared" si="3"/>
        <v>0.34905196593151805</v>
      </c>
    </row>
    <row r="30" spans="1:30" ht="14.25" customHeight="1" x14ac:dyDescent="0.3">
      <c r="A30" s="1">
        <v>29</v>
      </c>
      <c r="B30" s="1">
        <v>1999</v>
      </c>
      <c r="C30" s="1">
        <v>5518.61</v>
      </c>
      <c r="D30" s="1">
        <f t="shared" si="0"/>
        <v>6937.6662642706133</v>
      </c>
      <c r="E30" s="1">
        <f t="shared" si="2"/>
        <v>1419.0562642706136</v>
      </c>
      <c r="F30" s="1">
        <f t="shared" si="1"/>
        <v>1419.0562642706136</v>
      </c>
      <c r="G30" s="10">
        <f t="shared" si="3"/>
        <v>0.25714016106784382</v>
      </c>
      <c r="L30" s="3"/>
      <c r="M30" s="3" t="s">
        <v>84</v>
      </c>
      <c r="N30" s="3" t="s">
        <v>73</v>
      </c>
      <c r="O30" s="3" t="s">
        <v>85</v>
      </c>
      <c r="P30" s="3" t="s">
        <v>86</v>
      </c>
      <c r="Q30" s="3" t="s">
        <v>87</v>
      </c>
      <c r="R30" s="3" t="s">
        <v>88</v>
      </c>
      <c r="S30" s="3" t="s">
        <v>89</v>
      </c>
      <c r="T30" s="3" t="s">
        <v>90</v>
      </c>
    </row>
    <row r="31" spans="1:30" ht="14.25" customHeight="1" x14ac:dyDescent="0.3">
      <c r="A31" s="1">
        <v>30</v>
      </c>
      <c r="B31" s="1">
        <v>2000</v>
      </c>
      <c r="C31" s="1">
        <v>6486.45</v>
      </c>
      <c r="D31" s="1">
        <f t="shared" si="0"/>
        <v>7268.768731501058</v>
      </c>
      <c r="E31" s="1">
        <f t="shared" si="2"/>
        <v>782.31873150105821</v>
      </c>
      <c r="F31" s="1">
        <f t="shared" si="1"/>
        <v>782.31873150105821</v>
      </c>
      <c r="G31" s="10">
        <f t="shared" si="3"/>
        <v>0.12060814952725424</v>
      </c>
      <c r="L31" s="4" t="s">
        <v>91</v>
      </c>
      <c r="M31" s="4">
        <v>-2664.3052854122607</v>
      </c>
      <c r="N31" s="4">
        <v>494.80159779277852</v>
      </c>
      <c r="O31" s="4">
        <v>-5.3845931324742082</v>
      </c>
      <c r="P31" s="4">
        <v>3.0301821407674684E-6</v>
      </c>
      <c r="Q31" s="4">
        <v>-3662.8553364431991</v>
      </c>
      <c r="R31" s="4">
        <v>-1665.7552343813222</v>
      </c>
      <c r="S31" s="4">
        <v>-3662.8553364431991</v>
      </c>
      <c r="T31" s="4">
        <v>-1665.7552343813222</v>
      </c>
    </row>
    <row r="32" spans="1:30" ht="14.25" customHeight="1" x14ac:dyDescent="0.3">
      <c r="A32" s="1">
        <v>31</v>
      </c>
      <c r="B32" s="1">
        <v>2001</v>
      </c>
      <c r="C32" s="1">
        <v>7081.3</v>
      </c>
      <c r="D32" s="1">
        <f t="shared" si="0"/>
        <v>7599.871198731501</v>
      </c>
      <c r="E32" s="1">
        <f t="shared" si="2"/>
        <v>518.57119873150077</v>
      </c>
      <c r="F32" s="1">
        <f t="shared" si="1"/>
        <v>518.57119873150077</v>
      </c>
      <c r="G32" s="10">
        <f t="shared" si="3"/>
        <v>7.3231073211345477E-2</v>
      </c>
      <c r="L32" s="5" t="s">
        <v>56</v>
      </c>
      <c r="M32" s="5">
        <v>331.10246723044395</v>
      </c>
      <c r="N32" s="5">
        <v>19.151617456586418</v>
      </c>
      <c r="O32" s="5">
        <v>17.288485841000064</v>
      </c>
      <c r="P32" s="5">
        <v>1.0427836681252072E-20</v>
      </c>
      <c r="Q32" s="5">
        <v>292.45293846192857</v>
      </c>
      <c r="R32" s="5">
        <v>369.75199599895933</v>
      </c>
      <c r="S32" s="5">
        <v>292.45293846192857</v>
      </c>
      <c r="T32" s="5">
        <v>369.75199599895933</v>
      </c>
    </row>
    <row r="33" spans="1:7" ht="14.25" customHeight="1" x14ac:dyDescent="0.3">
      <c r="A33" s="1">
        <v>32</v>
      </c>
      <c r="B33" s="1">
        <v>2002</v>
      </c>
      <c r="C33" s="1">
        <v>7330.84</v>
      </c>
      <c r="D33" s="1">
        <f t="shared" si="0"/>
        <v>7930.9736659619457</v>
      </c>
      <c r="E33" s="1">
        <f t="shared" si="2"/>
        <v>600.13366596194555</v>
      </c>
      <c r="F33" s="1">
        <f t="shared" si="1"/>
        <v>600.13366596194555</v>
      </c>
      <c r="G33" s="10">
        <f t="shared" si="3"/>
        <v>8.1864242837375464E-2</v>
      </c>
    </row>
    <row r="34" spans="1:7" ht="14.25" customHeight="1" x14ac:dyDescent="0.3">
      <c r="A34" s="1">
        <v>33</v>
      </c>
      <c r="B34" s="1">
        <v>2003</v>
      </c>
      <c r="C34" s="1">
        <v>7984.06</v>
      </c>
      <c r="D34" s="1">
        <f t="shared" si="0"/>
        <v>8262.0761331923895</v>
      </c>
      <c r="E34" s="1">
        <f t="shared" si="2"/>
        <v>278.01613319238913</v>
      </c>
      <c r="F34" s="1">
        <f t="shared" si="1"/>
        <v>278.01613319238913</v>
      </c>
      <c r="G34" s="10">
        <f t="shared" si="3"/>
        <v>3.4821398285131762E-2</v>
      </c>
    </row>
    <row r="35" spans="1:7" ht="14.25" customHeight="1" x14ac:dyDescent="0.3">
      <c r="A35" s="1">
        <v>34</v>
      </c>
      <c r="B35" s="1">
        <v>2004</v>
      </c>
      <c r="C35" s="1">
        <v>8652.41</v>
      </c>
      <c r="D35" s="1">
        <f t="shared" si="0"/>
        <v>8593.1786004228343</v>
      </c>
      <c r="E35" s="1">
        <f t="shared" si="2"/>
        <v>-59.231399577165575</v>
      </c>
      <c r="F35" s="1">
        <f t="shared" si="1"/>
        <v>59.231399577165575</v>
      </c>
      <c r="G35" s="10">
        <f t="shared" si="3"/>
        <v>6.8456533586787466E-3</v>
      </c>
    </row>
    <row r="36" spans="1:7" ht="14.25" customHeight="1" x14ac:dyDescent="0.3">
      <c r="A36" s="1">
        <v>35</v>
      </c>
      <c r="B36" s="1">
        <v>2005</v>
      </c>
      <c r="C36" s="1">
        <v>8821.02</v>
      </c>
      <c r="D36" s="1">
        <f t="shared" si="0"/>
        <v>8924.281067653279</v>
      </c>
      <c r="E36" s="1">
        <f t="shared" si="2"/>
        <v>103.26106765327859</v>
      </c>
      <c r="F36" s="1">
        <f t="shared" si="1"/>
        <v>103.26106765327859</v>
      </c>
      <c r="G36" s="10">
        <f t="shared" si="3"/>
        <v>1.170625025827836E-2</v>
      </c>
    </row>
    <row r="37" spans="1:7" ht="14.25" customHeight="1" x14ac:dyDescent="0.3">
      <c r="A37" s="1">
        <v>36</v>
      </c>
      <c r="B37" s="1">
        <v>2006</v>
      </c>
      <c r="C37" s="1">
        <v>9558.7199999999993</v>
      </c>
      <c r="D37" s="1">
        <f t="shared" si="0"/>
        <v>9255.3835348837201</v>
      </c>
      <c r="E37" s="1">
        <f t="shared" si="2"/>
        <v>-303.33646511627921</v>
      </c>
      <c r="F37" s="1">
        <f t="shared" si="1"/>
        <v>303.33646511627921</v>
      </c>
      <c r="G37" s="10">
        <f t="shared" si="3"/>
        <v>3.1734004669692097E-2</v>
      </c>
    </row>
    <row r="38" spans="1:7" ht="14.25" customHeight="1" x14ac:dyDescent="0.3">
      <c r="A38" s="1">
        <v>37</v>
      </c>
      <c r="B38" s="1">
        <v>2007</v>
      </c>
      <c r="C38" s="1">
        <v>10119.86</v>
      </c>
      <c r="D38" s="1">
        <f t="shared" si="0"/>
        <v>9586.4860021141649</v>
      </c>
      <c r="E38" s="1">
        <f t="shared" si="2"/>
        <v>-533.37399788583571</v>
      </c>
      <c r="F38" s="1">
        <f t="shared" si="1"/>
        <v>533.37399788583571</v>
      </c>
      <c r="G38" s="10">
        <f t="shared" si="3"/>
        <v>5.2705669632369979E-2</v>
      </c>
    </row>
    <row r="39" spans="1:7" ht="14.25" customHeight="1" x14ac:dyDescent="0.3">
      <c r="A39" s="1">
        <v>38</v>
      </c>
      <c r="B39" s="1">
        <v>2008</v>
      </c>
      <c r="C39" s="1">
        <v>10840.75</v>
      </c>
      <c r="D39" s="1">
        <f t="shared" si="0"/>
        <v>9917.5884693446096</v>
      </c>
      <c r="E39" s="1">
        <f t="shared" si="2"/>
        <v>-923.16153065539038</v>
      </c>
      <c r="F39" s="1">
        <f t="shared" si="1"/>
        <v>923.16153065539038</v>
      </c>
      <c r="G39" s="10">
        <f t="shared" si="3"/>
        <v>8.5156610996046433E-2</v>
      </c>
    </row>
    <row r="40" spans="1:7" ht="14.25" customHeight="1" x14ac:dyDescent="0.3">
      <c r="A40" s="1">
        <v>39</v>
      </c>
      <c r="B40" s="1">
        <v>2009</v>
      </c>
      <c r="C40" s="1">
        <v>12011.21</v>
      </c>
      <c r="D40" s="1">
        <f t="shared" si="0"/>
        <v>10248.690936575054</v>
      </c>
      <c r="E40" s="1">
        <f t="shared" si="2"/>
        <v>-1762.5190634249448</v>
      </c>
      <c r="F40" s="1">
        <f t="shared" si="1"/>
        <v>1762.5190634249448</v>
      </c>
      <c r="G40" s="10">
        <f t="shared" si="3"/>
        <v>0.14673950946032455</v>
      </c>
    </row>
    <row r="41" spans="1:7" ht="14.25" customHeight="1" x14ac:dyDescent="0.3">
      <c r="A41" s="1">
        <v>40</v>
      </c>
      <c r="B41" s="1">
        <v>2010</v>
      </c>
      <c r="C41" s="1">
        <v>12422.76</v>
      </c>
      <c r="D41" s="1">
        <f t="shared" si="0"/>
        <v>10579.793403805495</v>
      </c>
      <c r="E41" s="1">
        <f t="shared" si="2"/>
        <v>-1842.9665961945047</v>
      </c>
      <c r="F41" s="1">
        <f t="shared" si="1"/>
        <v>1842.9665961945047</v>
      </c>
      <c r="G41" s="10">
        <f t="shared" si="3"/>
        <v>0.14835403696074823</v>
      </c>
    </row>
    <row r="42" spans="1:7" ht="14.25" customHeight="1" x14ac:dyDescent="0.3">
      <c r="A42" s="1">
        <v>41</v>
      </c>
      <c r="B42" s="1">
        <v>2011</v>
      </c>
      <c r="C42" s="1">
        <v>12977.79</v>
      </c>
      <c r="D42" s="1">
        <f t="shared" si="0"/>
        <v>10910.89587103594</v>
      </c>
      <c r="E42" s="1">
        <f t="shared" si="2"/>
        <v>-2066.8941289640607</v>
      </c>
      <c r="F42" s="1">
        <f t="shared" si="1"/>
        <v>2066.8941289640607</v>
      </c>
      <c r="G42" s="10">
        <f t="shared" si="3"/>
        <v>0.15926395241131661</v>
      </c>
    </row>
    <row r="43" spans="1:7" ht="14.25" customHeight="1" x14ac:dyDescent="0.3">
      <c r="A43" s="1">
        <v>42</v>
      </c>
      <c r="B43" s="1">
        <v>2012</v>
      </c>
      <c r="C43" s="1">
        <v>13247.71</v>
      </c>
      <c r="D43" s="1">
        <f t="shared" si="0"/>
        <v>11241.998338266385</v>
      </c>
      <c r="E43" s="1">
        <f t="shared" si="2"/>
        <v>-2005.7116617336142</v>
      </c>
      <c r="F43" s="1">
        <f t="shared" si="1"/>
        <v>2005.7116617336142</v>
      </c>
      <c r="G43" s="10">
        <f t="shared" si="3"/>
        <v>0.15140063163623105</v>
      </c>
    </row>
    <row r="44" spans="1:7" ht="14.25" customHeight="1" x14ac:dyDescent="0.3">
      <c r="A44" s="1">
        <v>43</v>
      </c>
      <c r="B44" s="1">
        <v>2013</v>
      </c>
      <c r="C44" s="1">
        <v>14503.87</v>
      </c>
      <c r="D44" s="1">
        <f t="shared" si="0"/>
        <v>11573.10080549683</v>
      </c>
      <c r="E44" s="1">
        <f t="shared" si="2"/>
        <v>-2930.7691945031711</v>
      </c>
      <c r="F44" s="1">
        <f t="shared" si="1"/>
        <v>2930.7691945031711</v>
      </c>
      <c r="G44" s="10">
        <f t="shared" si="3"/>
        <v>0.2020680821396752</v>
      </c>
    </row>
    <row r="45" spans="1:7" ht="14.25" customHeight="1" x14ac:dyDescent="0.3">
      <c r="A45" s="1">
        <v>44</v>
      </c>
      <c r="B45" s="1">
        <v>2014</v>
      </c>
      <c r="C45" s="1">
        <v>14475.18</v>
      </c>
      <c r="D45" s="1">
        <f t="shared" si="0"/>
        <v>11904.203272727274</v>
      </c>
      <c r="E45" s="1">
        <f t="shared" si="2"/>
        <v>-2570.9767272727258</v>
      </c>
      <c r="F45" s="1">
        <f t="shared" si="1"/>
        <v>2570.9767272727258</v>
      </c>
      <c r="G45" s="10">
        <f t="shared" si="3"/>
        <v>0.17761276386702796</v>
      </c>
    </row>
    <row r="46" spans="1:7" ht="14.25" customHeight="1" x14ac:dyDescent="0.3">
      <c r="A46" s="1">
        <v>45</v>
      </c>
      <c r="B46" s="1">
        <v>2015</v>
      </c>
      <c r="D46" s="1">
        <f t="shared" si="0"/>
        <v>12235.305739957716</v>
      </c>
    </row>
    <row r="47" spans="1:7" ht="14.25" customHeight="1" x14ac:dyDescent="0.3">
      <c r="A47" s="1">
        <v>46</v>
      </c>
      <c r="B47" s="1">
        <v>2016</v>
      </c>
      <c r="D47" s="1">
        <f t="shared" si="0"/>
        <v>12566.40820718816</v>
      </c>
    </row>
    <row r="48" spans="1:7" ht="14.25" customHeight="1" x14ac:dyDescent="0.3">
      <c r="A48" s="1">
        <v>47</v>
      </c>
      <c r="B48" s="1">
        <v>2017</v>
      </c>
      <c r="D48" s="1">
        <f t="shared" si="0"/>
        <v>12897.510674418605</v>
      </c>
    </row>
    <row r="49" spans="1:4" ht="14.25" customHeight="1" x14ac:dyDescent="0.3">
      <c r="A49" s="1">
        <v>48</v>
      </c>
      <c r="B49" s="1">
        <v>2018</v>
      </c>
      <c r="D49" s="1">
        <f t="shared" si="0"/>
        <v>13228.61314164905</v>
      </c>
    </row>
    <row r="50" spans="1:4" ht="14.25" customHeight="1" x14ac:dyDescent="0.3">
      <c r="A50" s="1">
        <v>49</v>
      </c>
      <c r="B50" s="1">
        <v>2019</v>
      </c>
      <c r="D50" s="1">
        <f t="shared" si="0"/>
        <v>13559.715608879495</v>
      </c>
    </row>
    <row r="51" spans="1:4" ht="14.25" customHeight="1" x14ac:dyDescent="0.3">
      <c r="A51" s="1">
        <v>50</v>
      </c>
      <c r="B51" s="1">
        <v>2020</v>
      </c>
      <c r="D51" s="1">
        <f t="shared" si="0"/>
        <v>13890.818076109936</v>
      </c>
    </row>
    <row r="52" spans="1:4" ht="14.25" customHeight="1" x14ac:dyDescent="0.3">
      <c r="A52" s="1">
        <v>51</v>
      </c>
      <c r="B52" s="1">
        <v>2021</v>
      </c>
      <c r="D52" s="6">
        <f t="shared" si="0"/>
        <v>14221.92054334038</v>
      </c>
    </row>
    <row r="53" spans="1:4" ht="14.25" customHeight="1" x14ac:dyDescent="0.3"/>
    <row r="54" spans="1:4" ht="14.25" customHeight="1" x14ac:dyDescent="0.3"/>
    <row r="55" spans="1:4" ht="14.25" customHeight="1" x14ac:dyDescent="0.3"/>
    <row r="56" spans="1:4" ht="14.25" customHeight="1" x14ac:dyDescent="0.3"/>
    <row r="57" spans="1:4" ht="14.25" customHeight="1" x14ac:dyDescent="0.3"/>
    <row r="58" spans="1:4" ht="14.25" customHeight="1" x14ac:dyDescent="0.3"/>
    <row r="59" spans="1:4" ht="14.25" customHeight="1" x14ac:dyDescent="0.3"/>
    <row r="60" spans="1:4" ht="14.25" customHeight="1" x14ac:dyDescent="0.3"/>
    <row r="61" spans="1:4" ht="14.25" customHeight="1" x14ac:dyDescent="0.3"/>
    <row r="62" spans="1:4" ht="14.25" customHeight="1" x14ac:dyDescent="0.3"/>
    <row r="63" spans="1:4" ht="14.25" customHeight="1" x14ac:dyDescent="0.3"/>
    <row r="64" spans="1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L17:M17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series data set (2)</vt:lpstr>
      <vt:lpstr>MA&amp;LSM-AUS</vt:lpstr>
      <vt:lpstr>MA&amp;LSM-CZE</vt:lpstr>
      <vt:lpstr>MA</vt:lpstr>
      <vt:lpstr>LSM_SRA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2022-02-19T15:51:38Z</dcterms:modified>
</cp:coreProperties>
</file>