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erm\Apps\Tinker\df-sankey\"/>
    </mc:Choice>
  </mc:AlternateContent>
  <xr:revisionPtr revIDLastSave="0" documentId="13_ncr:1_{7182864E-597E-4699-B2B4-01B7F63BAB45}" xr6:coauthVersionLast="46" xr6:coauthVersionMax="46" xr10:uidLastSave="{00000000-0000-0000-0000-000000000000}"/>
  <bookViews>
    <workbookView xWindow="-120" yWindow="-120" windowWidth="29040" windowHeight="15840" xr2:uid="{6C79EFF1-2C06-4A17-BF73-6899697A6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45" i="1"/>
  <c r="L45" i="1" s="1"/>
  <c r="E46" i="1"/>
  <c r="L46" i="1" s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E55" i="1"/>
  <c r="L55" i="1" s="1"/>
  <c r="E56" i="1"/>
  <c r="L56" i="1" s="1"/>
  <c r="E57" i="1"/>
  <c r="L57" i="1" s="1"/>
  <c r="E58" i="1"/>
  <c r="L58" i="1" s="1"/>
  <c r="E59" i="1"/>
  <c r="L59" i="1" s="1"/>
  <c r="E60" i="1"/>
  <c r="L60" i="1" s="1"/>
  <c r="E61" i="1"/>
  <c r="L61" i="1" s="1"/>
  <c r="E62" i="1"/>
  <c r="L62" i="1" s="1"/>
  <c r="E63" i="1"/>
  <c r="L63" i="1" s="1"/>
  <c r="E64" i="1"/>
  <c r="L64" i="1" s="1"/>
  <c r="E65" i="1"/>
  <c r="L65" i="1" s="1"/>
  <c r="E66" i="1"/>
  <c r="L66" i="1" s="1"/>
  <c r="E67" i="1"/>
  <c r="L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L73" i="1" s="1"/>
  <c r="E74" i="1"/>
  <c r="L74" i="1" s="1"/>
  <c r="E75" i="1"/>
  <c r="L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L81" i="1" s="1"/>
  <c r="E82" i="1"/>
  <c r="L82" i="1" s="1"/>
  <c r="E83" i="1"/>
  <c r="L83" i="1" s="1"/>
  <c r="E84" i="1"/>
  <c r="L84" i="1" s="1"/>
  <c r="E2" i="1"/>
  <c r="L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H9" i="1"/>
  <c r="H11" i="1"/>
  <c r="H17" i="1"/>
  <c r="H19" i="1"/>
  <c r="H25" i="1"/>
  <c r="H27" i="1"/>
  <c r="H33" i="1"/>
  <c r="H35" i="1"/>
  <c r="H41" i="1"/>
  <c r="H43" i="1"/>
  <c r="H49" i="1"/>
  <c r="H51" i="1"/>
  <c r="H57" i="1"/>
  <c r="H59" i="1"/>
  <c r="H65" i="1"/>
  <c r="H67" i="1"/>
  <c r="H73" i="1"/>
  <c r="H75" i="1"/>
  <c r="H81" i="1"/>
  <c r="H1" i="1"/>
  <c r="H3" i="1"/>
  <c r="H4" i="1"/>
  <c r="H5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2" i="1"/>
  <c r="H79" i="1" l="1"/>
  <c r="H71" i="1"/>
  <c r="H63" i="1"/>
  <c r="H55" i="1"/>
  <c r="H47" i="1"/>
  <c r="H39" i="1"/>
  <c r="H31" i="1"/>
  <c r="H23" i="1"/>
  <c r="H15" i="1"/>
  <c r="H7" i="1"/>
  <c r="H83" i="1"/>
  <c r="H77" i="1"/>
  <c r="H69" i="1"/>
  <c r="H61" i="1"/>
  <c r="H53" i="1"/>
  <c r="H45" i="1"/>
  <c r="H37" i="1"/>
  <c r="H29" i="1"/>
  <c r="H21" i="1"/>
  <c r="H13" i="1"/>
</calcChain>
</file>

<file path=xl/sharedStrings.xml><?xml version="1.0" encoding="utf-8"?>
<sst xmlns="http://schemas.openxmlformats.org/spreadsheetml/2006/main" count="311" uniqueCount="43">
  <si>
    <t>MoH</t>
  </si>
  <si>
    <t>TopExcel</t>
  </si>
  <si>
    <t>Esri</t>
  </si>
  <si>
    <t>AFRO</t>
  </si>
  <si>
    <t>SEARO</t>
  </si>
  <si>
    <t>PAHO</t>
  </si>
  <si>
    <t>EURO</t>
  </si>
  <si>
    <t>EMRO</t>
  </si>
  <si>
    <t>Stars?</t>
  </si>
  <si>
    <t>ECDC</t>
  </si>
  <si>
    <t>EMFLU</t>
  </si>
  <si>
    <t>Scrapping tool</t>
  </si>
  <si>
    <t>FIND</t>
  </si>
  <si>
    <t>OurWordInData</t>
  </si>
  <si>
    <t>Twitter</t>
  </si>
  <si>
    <t>Web</t>
  </si>
  <si>
    <t>xMART</t>
  </si>
  <si>
    <t>Black</t>
  </si>
  <si>
    <t>Blue</t>
  </si>
  <si>
    <t>Green</t>
  </si>
  <si>
    <t>WPRO</t>
  </si>
  <si>
    <t>Orange</t>
  </si>
  <si>
    <t>PHSMData</t>
  </si>
  <si>
    <t>MobilityData</t>
  </si>
  <si>
    <t>value</t>
  </si>
  <si>
    <t>source</t>
  </si>
  <si>
    <t>target</t>
  </si>
  <si>
    <t>color</t>
  </si>
  <si>
    <t>codes</t>
  </si>
  <si>
    <t>id</t>
  </si>
  <si>
    <t>node</t>
  </si>
  <si>
    <t>Links1</t>
  </si>
  <si>
    <t>Links2</t>
  </si>
  <si>
    <t>#c2d3c3</t>
  </si>
  <si>
    <t>#c2d3cc</t>
  </si>
  <si>
    <t>#ccc2d3</t>
  </si>
  <si>
    <t>#d3ccc2</t>
  </si>
  <si>
    <t>#4a7d99</t>
  </si>
  <si>
    <t>#4a5699</t>
  </si>
  <si>
    <t>#4a998d</t>
  </si>
  <si>
    <t>#499965</t>
  </si>
  <si>
    <t>Node2</t>
  </si>
  <si>
    <t>Linkcolor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</si>
</sst>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2" xfId="0" applyFont="1" applyBorder="1"/>
    <xf numFmtId="0" fontId="0" fillId="0" borderId="2" xfId="0" applyBorder="1"/>
    <xf numFmtId="0" fontId="2" fillId="0" borderId="0" xfId="0" applyFont="1" applyBorder="1"/>
    <xf numFmtId="0" fontId="0" fillId="0" borderId="0" xfId="0" applyBorder="1"/>
    <xf numFmtId="0" fontId="3" fillId="0" borderId="0" xfId="0" applyFon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ADEC-D9D7-43B7-ABFD-0C7C92CC0989}">
  <dimension ref="B1:T84"/>
  <sheetViews>
    <sheetView tabSelected="1" workbookViewId="0">
      <selection activeCell="G2" sqref="G2"/>
    </sheetView>
  </sheetViews>
  <sheetFormatPr defaultRowHeight="15" x14ac:dyDescent="0.25"/>
  <cols>
    <col min="1" max="1" width="2.85546875" customWidth="1"/>
    <col min="2" max="2" width="13.7109375" bestFit="1" customWidth="1"/>
    <col min="3" max="3" width="15" bestFit="1" customWidth="1"/>
    <col min="8" max="10" width="25.5703125" hidden="1" customWidth="1"/>
    <col min="11" max="11" width="60.42578125" hidden="1" customWidth="1"/>
    <col min="12" max="12" width="106.140625" bestFit="1" customWidth="1"/>
    <col min="17" max="17" width="26.42578125" hidden="1" customWidth="1"/>
    <col min="18" max="18" width="59.5703125" bestFit="1" customWidth="1"/>
  </cols>
  <sheetData>
    <row r="1" spans="2:20" x14ac:dyDescent="0.25">
      <c r="B1" s="1" t="s">
        <v>25</v>
      </c>
      <c r="C1" s="1" t="s">
        <v>26</v>
      </c>
      <c r="D1" s="1" t="s">
        <v>27</v>
      </c>
      <c r="E1" s="1" t="s">
        <v>27</v>
      </c>
      <c r="F1" s="1" t="s">
        <v>24</v>
      </c>
      <c r="G1" s="3"/>
      <c r="H1" t="str">
        <f>B1&amp;","&amp;C1&amp;","&amp;F1</f>
        <v>source,target,value</v>
      </c>
      <c r="K1" t="s">
        <v>31</v>
      </c>
      <c r="L1" s="1" t="s">
        <v>32</v>
      </c>
      <c r="N1" s="2" t="s">
        <v>30</v>
      </c>
      <c r="O1" s="2" t="s">
        <v>29</v>
      </c>
      <c r="P1" s="2" t="s">
        <v>27</v>
      </c>
      <c r="R1" s="1" t="s">
        <v>41</v>
      </c>
      <c r="S1" t="s">
        <v>42</v>
      </c>
      <c r="T1" t="s">
        <v>28</v>
      </c>
    </row>
    <row r="2" spans="2:20" x14ac:dyDescent="0.25">
      <c r="B2" s="6" t="s">
        <v>0</v>
      </c>
      <c r="C2" s="6" t="s">
        <v>1</v>
      </c>
      <c r="D2" s="6" t="s">
        <v>17</v>
      </c>
      <c r="E2" s="6" t="str">
        <f>VLOOKUP(D2,$S$2:$T$5,2,FALSE)</f>
        <v>#4a7d99</v>
      </c>
      <c r="F2" s="6">
        <v>0.2</v>
      </c>
      <c r="G2" s="4"/>
      <c r="H2" t="str">
        <f t="shared" ref="H2:H65" si="0">B2&amp;","&amp;C2&amp;","&amp;F2</f>
        <v>MoH,TopExcel,0.2</v>
      </c>
      <c r="I2" t="str">
        <f t="shared" ref="I2:I33" si="1">VLOOKUP(B2,N:N,1,FALSE)</f>
        <v>MoH</v>
      </c>
      <c r="K2" t="str">
        <f>"{""source"":"""&amp;B2&amp;""",""target"":"""&amp;C2&amp;""",""value"":"""&amp;F2&amp;"""},"</f>
        <v>{"source":"MoH","target":"TopExcel","value":"0.2"},</v>
      </c>
      <c r="L2" s="5" t="str">
        <f>"{""source"":"""&amp;B2&amp;""",""target"":"""&amp;C2&amp;""",""value"":"""&amp;F2&amp;""",""color"":"""&amp;E2&amp;"""},"</f>
        <v>{"source":"MoH","target":"TopExcel","value":"0.2","color":"#4a7d99"},</v>
      </c>
      <c r="N2" s="6" t="s">
        <v>0</v>
      </c>
      <c r="O2" s="6">
        <v>0</v>
      </c>
      <c r="P2" s="6" t="s">
        <v>33</v>
      </c>
      <c r="Q2" t="str">
        <f t="shared" ref="Q2:Q21" si="2">"{""name"":"""&amp;N2&amp;"""},"</f>
        <v>{"name":"MoH"},</v>
      </c>
      <c r="R2" s="5" t="str">
        <f>"{""name"":"""&amp;N2&amp;""",""color"":"""&amp;P2&amp;"""},"</f>
        <v>{"name":"MoH","color":"#c2d3c3"},</v>
      </c>
      <c r="S2" t="s">
        <v>17</v>
      </c>
      <c r="T2" t="s">
        <v>37</v>
      </c>
    </row>
    <row r="3" spans="2:20" x14ac:dyDescent="0.25">
      <c r="B3" s="6" t="s">
        <v>0</v>
      </c>
      <c r="C3" s="6" t="s">
        <v>1</v>
      </c>
      <c r="D3" s="6" t="s">
        <v>18</v>
      </c>
      <c r="E3" s="6" t="str">
        <f t="shared" ref="E3:E66" si="3">VLOOKUP(D3,$S$2:$T$5,2,FALSE)</f>
        <v>#4a5699</v>
      </c>
      <c r="F3" s="6">
        <v>0.2</v>
      </c>
      <c r="G3" s="4"/>
      <c r="H3" t="str">
        <f t="shared" si="0"/>
        <v>MoH,TopExcel,0.2</v>
      </c>
      <c r="I3" t="str">
        <f t="shared" si="1"/>
        <v>MoH</v>
      </c>
      <c r="K3" t="str">
        <f t="shared" ref="K3:K66" si="4">"{""source"":"""&amp;B3&amp;""",""target"":"""&amp;C3&amp;""",""value"":"""&amp;F3&amp;"""},"</f>
        <v>{"source":"MoH","target":"TopExcel","value":"0.2"},</v>
      </c>
      <c r="L3" s="5" t="str">
        <f t="shared" ref="L3:L66" si="5">"{""source"":"""&amp;B3&amp;""",""target"":"""&amp;C3&amp;""",""value"":"""&amp;F3&amp;""",""color"":"""&amp;E3&amp;"""},"</f>
        <v>{"source":"MoH","target":"TopExcel","value":"0.2","color":"#4a5699"},</v>
      </c>
      <c r="N3" s="6" t="s">
        <v>1</v>
      </c>
      <c r="O3" s="6">
        <f t="shared" ref="O3:O21" si="6">O2+1</f>
        <v>1</v>
      </c>
      <c r="P3" s="6" t="s">
        <v>36</v>
      </c>
      <c r="Q3" t="str">
        <f t="shared" si="2"/>
        <v>{"name":"TopExcel"},</v>
      </c>
      <c r="R3" s="5" t="str">
        <f t="shared" ref="R3:R21" si="7">"{""name"":"""&amp;N3&amp;""",""color"":"""&amp;P3&amp;"""},"</f>
        <v>{"name":"TopExcel","color":"#d3ccc2"},</v>
      </c>
      <c r="S3" t="s">
        <v>18</v>
      </c>
      <c r="T3" t="s">
        <v>38</v>
      </c>
    </row>
    <row r="4" spans="2:20" x14ac:dyDescent="0.25">
      <c r="B4" s="6" t="s">
        <v>0</v>
      </c>
      <c r="C4" s="6" t="s">
        <v>2</v>
      </c>
      <c r="D4" s="6" t="s">
        <v>17</v>
      </c>
      <c r="E4" s="6" t="str">
        <f t="shared" si="3"/>
        <v>#4a7d99</v>
      </c>
      <c r="F4" s="6">
        <v>0.2</v>
      </c>
      <c r="G4" s="4"/>
      <c r="H4" t="str">
        <f t="shared" si="0"/>
        <v>MoH,Esri,0.2</v>
      </c>
      <c r="I4" t="str">
        <f t="shared" si="1"/>
        <v>MoH</v>
      </c>
      <c r="K4" t="str">
        <f t="shared" si="4"/>
        <v>{"source":"MoH","target":"Esri","value":"0.2"},</v>
      </c>
      <c r="L4" s="5" t="str">
        <f t="shared" si="5"/>
        <v>{"source":"MoH","target":"Esri","value":"0.2","color":"#4a7d99"},</v>
      </c>
      <c r="N4" s="6" t="s">
        <v>2</v>
      </c>
      <c r="O4" s="6">
        <f t="shared" si="6"/>
        <v>2</v>
      </c>
      <c r="P4" s="6" t="s">
        <v>36</v>
      </c>
      <c r="Q4" t="str">
        <f t="shared" si="2"/>
        <v>{"name":"Esri"},</v>
      </c>
      <c r="R4" s="5" t="str">
        <f t="shared" si="7"/>
        <v>{"name":"Esri","color":"#d3ccc2"},</v>
      </c>
      <c r="S4" t="s">
        <v>19</v>
      </c>
      <c r="T4" t="s">
        <v>39</v>
      </c>
    </row>
    <row r="5" spans="2:20" x14ac:dyDescent="0.25">
      <c r="B5" s="6" t="s">
        <v>0</v>
      </c>
      <c r="C5" s="6" t="s">
        <v>7</v>
      </c>
      <c r="D5" s="6" t="s">
        <v>17</v>
      </c>
      <c r="E5" s="6" t="str">
        <f t="shared" si="3"/>
        <v>#4a7d99</v>
      </c>
      <c r="F5" s="6">
        <v>0.2</v>
      </c>
      <c r="G5" s="4"/>
      <c r="H5" t="str">
        <f t="shared" si="0"/>
        <v>MoH,EMRO,0.2</v>
      </c>
      <c r="I5" t="str">
        <f t="shared" si="1"/>
        <v>MoH</v>
      </c>
      <c r="K5" t="str">
        <f t="shared" si="4"/>
        <v>{"source":"MoH","target":"EMRO","value":"0.2"},</v>
      </c>
      <c r="L5" s="5" t="str">
        <f t="shared" si="5"/>
        <v>{"source":"MoH","target":"EMRO","value":"0.2","color":"#4a7d99"},</v>
      </c>
      <c r="N5" s="6" t="s">
        <v>3</v>
      </c>
      <c r="O5" s="6">
        <f t="shared" si="6"/>
        <v>3</v>
      </c>
      <c r="P5" s="6" t="s">
        <v>34</v>
      </c>
      <c r="Q5" t="str">
        <f t="shared" si="2"/>
        <v>{"name":"AFRO"},</v>
      </c>
      <c r="R5" s="5" t="str">
        <f t="shared" si="7"/>
        <v>{"name":"AFRO","color":"#c2d3cc"},</v>
      </c>
      <c r="S5" t="s">
        <v>21</v>
      </c>
      <c r="T5" t="s">
        <v>40</v>
      </c>
    </row>
    <row r="6" spans="2:20" x14ac:dyDescent="0.25">
      <c r="B6" s="6" t="s">
        <v>0</v>
      </c>
      <c r="C6" s="6" t="s">
        <v>3</v>
      </c>
      <c r="D6" s="6" t="s">
        <v>19</v>
      </c>
      <c r="E6" s="6" t="str">
        <f t="shared" si="3"/>
        <v>#4a998d</v>
      </c>
      <c r="F6" s="6">
        <v>0.2</v>
      </c>
      <c r="G6" s="4"/>
      <c r="H6" t="str">
        <f t="shared" si="0"/>
        <v>MoH,AFRO,0.2</v>
      </c>
      <c r="I6" t="str">
        <f t="shared" si="1"/>
        <v>MoH</v>
      </c>
      <c r="K6" t="str">
        <f t="shared" si="4"/>
        <v>{"source":"MoH","target":"AFRO","value":"0.2"},</v>
      </c>
      <c r="L6" s="5" t="str">
        <f t="shared" si="5"/>
        <v>{"source":"MoH","target":"AFRO","value":"0.2","color":"#4a998d"},</v>
      </c>
      <c r="N6" s="6" t="s">
        <v>4</v>
      </c>
      <c r="O6" s="6">
        <f t="shared" si="6"/>
        <v>4</v>
      </c>
      <c r="P6" s="6" t="s">
        <v>34</v>
      </c>
      <c r="Q6" t="str">
        <f t="shared" si="2"/>
        <v>{"name":"SEARO"},</v>
      </c>
      <c r="R6" s="5" t="str">
        <f t="shared" si="7"/>
        <v>{"name":"SEARO","color":"#c2d3cc"},</v>
      </c>
    </row>
    <row r="7" spans="2:20" x14ac:dyDescent="0.25">
      <c r="B7" s="6" t="s">
        <v>0</v>
      </c>
      <c r="C7" s="6" t="s">
        <v>3</v>
      </c>
      <c r="D7" s="6" t="s">
        <v>17</v>
      </c>
      <c r="E7" s="6" t="str">
        <f t="shared" si="3"/>
        <v>#4a7d99</v>
      </c>
      <c r="F7" s="6">
        <v>0.2</v>
      </c>
      <c r="G7" s="4"/>
      <c r="H7" t="str">
        <f t="shared" si="0"/>
        <v>MoH,AFRO,0.2</v>
      </c>
      <c r="I7" t="str">
        <f t="shared" si="1"/>
        <v>MoH</v>
      </c>
      <c r="K7" t="str">
        <f t="shared" si="4"/>
        <v>{"source":"MoH","target":"AFRO","value":"0.2"},</v>
      </c>
      <c r="L7" s="5" t="str">
        <f t="shared" si="5"/>
        <v>{"source":"MoH","target":"AFRO","value":"0.2","color":"#4a7d99"},</v>
      </c>
      <c r="N7" s="6" t="s">
        <v>5</v>
      </c>
      <c r="O7" s="6">
        <f t="shared" si="6"/>
        <v>5</v>
      </c>
      <c r="P7" s="6" t="s">
        <v>34</v>
      </c>
      <c r="Q7" t="str">
        <f t="shared" si="2"/>
        <v>{"name":"PAHO"},</v>
      </c>
      <c r="R7" s="5" t="str">
        <f t="shared" si="7"/>
        <v>{"name":"PAHO","color":"#c2d3cc"},</v>
      </c>
    </row>
    <row r="8" spans="2:20" x14ac:dyDescent="0.25">
      <c r="B8" s="6" t="s">
        <v>0</v>
      </c>
      <c r="C8" s="6" t="s">
        <v>4</v>
      </c>
      <c r="D8" s="6" t="s">
        <v>19</v>
      </c>
      <c r="E8" s="6" t="str">
        <f t="shared" si="3"/>
        <v>#4a998d</v>
      </c>
      <c r="F8" s="6">
        <v>0.2</v>
      </c>
      <c r="G8" s="4"/>
      <c r="H8" t="str">
        <f t="shared" si="0"/>
        <v>MoH,SEARO,0.2</v>
      </c>
      <c r="I8" t="str">
        <f t="shared" si="1"/>
        <v>MoH</v>
      </c>
      <c r="K8" t="str">
        <f t="shared" si="4"/>
        <v>{"source":"MoH","target":"SEARO","value":"0.2"},</v>
      </c>
      <c r="L8" s="5" t="str">
        <f t="shared" si="5"/>
        <v>{"source":"MoH","target":"SEARO","value":"0.2","color":"#4a998d"},</v>
      </c>
      <c r="N8" s="6" t="s">
        <v>6</v>
      </c>
      <c r="O8" s="6">
        <f t="shared" si="6"/>
        <v>6</v>
      </c>
      <c r="P8" s="6" t="s">
        <v>34</v>
      </c>
      <c r="Q8" t="str">
        <f t="shared" si="2"/>
        <v>{"name":"EURO"},</v>
      </c>
      <c r="R8" s="5" t="str">
        <f t="shared" si="7"/>
        <v>{"name":"EURO","color":"#c2d3cc"},</v>
      </c>
    </row>
    <row r="9" spans="2:20" x14ac:dyDescent="0.25">
      <c r="B9" s="6" t="s">
        <v>0</v>
      </c>
      <c r="C9" s="6" t="s">
        <v>4</v>
      </c>
      <c r="D9" s="6" t="s">
        <v>17</v>
      </c>
      <c r="E9" s="6" t="str">
        <f t="shared" si="3"/>
        <v>#4a7d99</v>
      </c>
      <c r="F9" s="6">
        <v>0.2</v>
      </c>
      <c r="G9" s="4"/>
      <c r="H9" t="str">
        <f t="shared" si="0"/>
        <v>MoH,SEARO,0.2</v>
      </c>
      <c r="I9" t="str">
        <f t="shared" si="1"/>
        <v>MoH</v>
      </c>
      <c r="K9" t="str">
        <f t="shared" si="4"/>
        <v>{"source":"MoH","target":"SEARO","value":"0.2"},</v>
      </c>
      <c r="L9" s="5" t="str">
        <f t="shared" si="5"/>
        <v>{"source":"MoH","target":"SEARO","value":"0.2","color":"#4a7d99"},</v>
      </c>
      <c r="N9" s="6" t="s">
        <v>7</v>
      </c>
      <c r="O9" s="6">
        <f t="shared" si="6"/>
        <v>7</v>
      </c>
      <c r="P9" s="6" t="s">
        <v>34</v>
      </c>
      <c r="Q9" t="str">
        <f t="shared" si="2"/>
        <v>{"name":"EMRO"},</v>
      </c>
      <c r="R9" s="5" t="str">
        <f t="shared" si="7"/>
        <v>{"name":"EMRO","color":"#c2d3cc"},</v>
      </c>
    </row>
    <row r="10" spans="2:20" x14ac:dyDescent="0.25">
      <c r="B10" s="6" t="s">
        <v>0</v>
      </c>
      <c r="C10" s="6" t="s">
        <v>7</v>
      </c>
      <c r="D10" s="6" t="s">
        <v>19</v>
      </c>
      <c r="E10" s="6" t="str">
        <f t="shared" si="3"/>
        <v>#4a998d</v>
      </c>
      <c r="F10" s="6">
        <v>0.2</v>
      </c>
      <c r="G10" s="4"/>
      <c r="H10" t="str">
        <f t="shared" si="0"/>
        <v>MoH,EMRO,0.2</v>
      </c>
      <c r="I10" t="str">
        <f t="shared" si="1"/>
        <v>MoH</v>
      </c>
      <c r="K10" t="str">
        <f t="shared" si="4"/>
        <v>{"source":"MoH","target":"EMRO","value":"0.2"},</v>
      </c>
      <c r="L10" s="5" t="str">
        <f t="shared" si="5"/>
        <v>{"source":"MoH","target":"EMRO","value":"0.2","color":"#4a998d"},</v>
      </c>
      <c r="N10" s="6" t="s">
        <v>20</v>
      </c>
      <c r="O10" s="6">
        <f t="shared" si="6"/>
        <v>8</v>
      </c>
      <c r="P10" s="6" t="s">
        <v>34</v>
      </c>
      <c r="Q10" t="str">
        <f t="shared" si="2"/>
        <v>{"name":"WPRO"},</v>
      </c>
      <c r="R10" s="5" t="str">
        <f t="shared" si="7"/>
        <v>{"name":"WPRO","color":"#c2d3cc"},</v>
      </c>
    </row>
    <row r="11" spans="2:20" x14ac:dyDescent="0.25">
      <c r="B11" s="6" t="s">
        <v>0</v>
      </c>
      <c r="C11" s="6" t="s">
        <v>5</v>
      </c>
      <c r="D11" s="6" t="s">
        <v>19</v>
      </c>
      <c r="E11" s="6" t="str">
        <f t="shared" si="3"/>
        <v>#4a998d</v>
      </c>
      <c r="F11" s="6">
        <v>0.2</v>
      </c>
      <c r="G11" s="4"/>
      <c r="H11" t="str">
        <f t="shared" si="0"/>
        <v>MoH,PAHO,0.2</v>
      </c>
      <c r="I11" t="str">
        <f t="shared" si="1"/>
        <v>MoH</v>
      </c>
      <c r="K11" t="str">
        <f t="shared" si="4"/>
        <v>{"source":"MoH","target":"PAHO","value":"0.2"},</v>
      </c>
      <c r="L11" s="5" t="str">
        <f t="shared" si="5"/>
        <v>{"source":"MoH","target":"PAHO","value":"0.2","color":"#4a998d"},</v>
      </c>
      <c r="N11" s="6" t="s">
        <v>8</v>
      </c>
      <c r="O11" s="6">
        <f t="shared" si="6"/>
        <v>9</v>
      </c>
      <c r="P11" s="6" t="s">
        <v>36</v>
      </c>
      <c r="Q11" t="str">
        <f t="shared" si="2"/>
        <v>{"name":"Stars?"},</v>
      </c>
      <c r="R11" s="5" t="str">
        <f t="shared" si="7"/>
        <v>{"name":"Stars?","color":"#d3ccc2"},</v>
      </c>
    </row>
    <row r="12" spans="2:20" x14ac:dyDescent="0.25">
      <c r="B12" s="6" t="s">
        <v>0</v>
      </c>
      <c r="C12" s="6" t="s">
        <v>8</v>
      </c>
      <c r="D12" s="6" t="s">
        <v>18</v>
      </c>
      <c r="E12" s="6" t="str">
        <f t="shared" si="3"/>
        <v>#4a5699</v>
      </c>
      <c r="F12" s="6">
        <v>0.2</v>
      </c>
      <c r="G12" s="4"/>
      <c r="H12" t="str">
        <f t="shared" si="0"/>
        <v>MoH,Stars?,0.2</v>
      </c>
      <c r="I12" t="str">
        <f t="shared" si="1"/>
        <v>MoH</v>
      </c>
      <c r="K12" t="str">
        <f t="shared" si="4"/>
        <v>{"source":"MoH","target":"Stars?","value":"0.2"},</v>
      </c>
      <c r="L12" s="5" t="str">
        <f t="shared" si="5"/>
        <v>{"source":"MoH","target":"Stars?","value":"0.2","color":"#4a5699"},</v>
      </c>
      <c r="N12" s="6" t="s">
        <v>9</v>
      </c>
      <c r="O12" s="6">
        <f t="shared" si="6"/>
        <v>10</v>
      </c>
      <c r="P12" s="6" t="s">
        <v>35</v>
      </c>
      <c r="Q12" t="str">
        <f t="shared" si="2"/>
        <v>{"name":"ECDC"},</v>
      </c>
      <c r="R12" s="5" t="str">
        <f t="shared" si="7"/>
        <v>{"name":"ECDC","color":"#ccc2d3"},</v>
      </c>
    </row>
    <row r="13" spans="2:20" x14ac:dyDescent="0.25">
      <c r="B13" s="6" t="s">
        <v>0</v>
      </c>
      <c r="C13" s="6" t="s">
        <v>20</v>
      </c>
      <c r="D13" s="6" t="s">
        <v>17</v>
      </c>
      <c r="E13" s="6" t="str">
        <f t="shared" si="3"/>
        <v>#4a7d99</v>
      </c>
      <c r="F13" s="6">
        <v>0.2</v>
      </c>
      <c r="G13" s="4"/>
      <c r="H13" t="str">
        <f t="shared" si="0"/>
        <v>MoH,WPRO,0.2</v>
      </c>
      <c r="I13" t="str">
        <f t="shared" si="1"/>
        <v>MoH</v>
      </c>
      <c r="K13" t="str">
        <f t="shared" si="4"/>
        <v>{"source":"MoH","target":"WPRO","value":"0.2"},</v>
      </c>
      <c r="L13" s="5" t="str">
        <f t="shared" si="5"/>
        <v>{"source":"MoH","target":"WPRO","value":"0.2","color":"#4a7d99"},</v>
      </c>
      <c r="N13" s="6" t="s">
        <v>10</v>
      </c>
      <c r="O13" s="6">
        <f t="shared" si="6"/>
        <v>11</v>
      </c>
      <c r="P13" s="6" t="s">
        <v>36</v>
      </c>
      <c r="Q13" t="str">
        <f t="shared" si="2"/>
        <v>{"name":"EMFLU"},</v>
      </c>
      <c r="R13" s="5" t="str">
        <f t="shared" si="7"/>
        <v>{"name":"EMFLU","color":"#d3ccc2"},</v>
      </c>
    </row>
    <row r="14" spans="2:20" x14ac:dyDescent="0.25">
      <c r="B14" s="6" t="s">
        <v>0</v>
      </c>
      <c r="C14" s="6" t="s">
        <v>20</v>
      </c>
      <c r="D14" s="6" t="s">
        <v>19</v>
      </c>
      <c r="E14" s="6" t="str">
        <f t="shared" si="3"/>
        <v>#4a998d</v>
      </c>
      <c r="F14" s="6">
        <v>0.2</v>
      </c>
      <c r="G14" s="4"/>
      <c r="H14" t="str">
        <f t="shared" si="0"/>
        <v>MoH,WPRO,0.2</v>
      </c>
      <c r="I14" t="str">
        <f t="shared" si="1"/>
        <v>MoH</v>
      </c>
      <c r="K14" t="str">
        <f t="shared" si="4"/>
        <v>{"source":"MoH","target":"WPRO","value":"0.2"},</v>
      </c>
      <c r="L14" s="5" t="str">
        <f t="shared" si="5"/>
        <v>{"source":"MoH","target":"WPRO","value":"0.2","color":"#4a998d"},</v>
      </c>
      <c r="N14" s="6" t="s">
        <v>11</v>
      </c>
      <c r="O14" s="6">
        <f t="shared" si="6"/>
        <v>12</v>
      </c>
      <c r="P14" s="6" t="s">
        <v>36</v>
      </c>
      <c r="Q14" t="str">
        <f t="shared" si="2"/>
        <v>{"name":"Scrapping tool"},</v>
      </c>
      <c r="R14" s="5" t="str">
        <f t="shared" si="7"/>
        <v>{"name":"Scrapping tool","color":"#d3ccc2"},</v>
      </c>
    </row>
    <row r="15" spans="2:20" x14ac:dyDescent="0.25">
      <c r="B15" s="6" t="s">
        <v>0</v>
      </c>
      <c r="C15" s="6" t="s">
        <v>20</v>
      </c>
      <c r="D15" s="6" t="s">
        <v>18</v>
      </c>
      <c r="E15" s="6" t="str">
        <f t="shared" si="3"/>
        <v>#4a5699</v>
      </c>
      <c r="F15" s="6">
        <v>0.2</v>
      </c>
      <c r="G15" s="4"/>
      <c r="H15" t="str">
        <f t="shared" si="0"/>
        <v>MoH,WPRO,0.2</v>
      </c>
      <c r="I15" t="str">
        <f t="shared" si="1"/>
        <v>MoH</v>
      </c>
      <c r="K15" t="str">
        <f t="shared" si="4"/>
        <v>{"source":"MoH","target":"WPRO","value":"0.2"},</v>
      </c>
      <c r="L15" s="5" t="str">
        <f t="shared" si="5"/>
        <v>{"source":"MoH","target":"WPRO","value":"0.2","color":"#4a5699"},</v>
      </c>
      <c r="N15" s="6" t="s">
        <v>12</v>
      </c>
      <c r="O15" s="6">
        <f t="shared" si="6"/>
        <v>13</v>
      </c>
      <c r="P15" s="6" t="s">
        <v>35</v>
      </c>
      <c r="Q15" t="str">
        <f t="shared" si="2"/>
        <v>{"name":"FIND"},</v>
      </c>
      <c r="R15" s="5" t="str">
        <f t="shared" si="7"/>
        <v>{"name":"FIND","color":"#ccc2d3"},</v>
      </c>
    </row>
    <row r="16" spans="2:20" x14ac:dyDescent="0.25">
      <c r="B16" s="6" t="s">
        <v>0</v>
      </c>
      <c r="C16" s="6" t="s">
        <v>10</v>
      </c>
      <c r="D16" s="6" t="s">
        <v>18</v>
      </c>
      <c r="E16" s="6" t="str">
        <f t="shared" si="3"/>
        <v>#4a5699</v>
      </c>
      <c r="F16" s="6">
        <v>0.2</v>
      </c>
      <c r="G16" s="4"/>
      <c r="H16" t="str">
        <f t="shared" si="0"/>
        <v>MoH,EMFLU,0.2</v>
      </c>
      <c r="I16" t="str">
        <f t="shared" si="1"/>
        <v>MoH</v>
      </c>
      <c r="K16" t="str">
        <f t="shared" si="4"/>
        <v>{"source":"MoH","target":"EMFLU","value":"0.2"},</v>
      </c>
      <c r="L16" s="5" t="str">
        <f t="shared" si="5"/>
        <v>{"source":"MoH","target":"EMFLU","value":"0.2","color":"#4a5699"},</v>
      </c>
      <c r="N16" s="6" t="s">
        <v>13</v>
      </c>
      <c r="O16" s="6">
        <f t="shared" si="6"/>
        <v>14</v>
      </c>
      <c r="P16" s="6" t="s">
        <v>35</v>
      </c>
      <c r="Q16" t="str">
        <f t="shared" si="2"/>
        <v>{"name":"OurWordInData"},</v>
      </c>
      <c r="R16" s="5" t="str">
        <f t="shared" si="7"/>
        <v>{"name":"OurWordInData","color":"#ccc2d3"},</v>
      </c>
    </row>
    <row r="17" spans="2:18" x14ac:dyDescent="0.25">
      <c r="B17" s="6" t="s">
        <v>0</v>
      </c>
      <c r="C17" s="6" t="s">
        <v>9</v>
      </c>
      <c r="D17" s="6" t="s">
        <v>19</v>
      </c>
      <c r="E17" s="6" t="str">
        <f t="shared" si="3"/>
        <v>#4a998d</v>
      </c>
      <c r="F17" s="6">
        <v>0.2</v>
      </c>
      <c r="G17" s="4"/>
      <c r="H17" t="str">
        <f t="shared" si="0"/>
        <v>MoH,ECDC,0.2</v>
      </c>
      <c r="I17" t="str">
        <f t="shared" si="1"/>
        <v>MoH</v>
      </c>
      <c r="K17" t="str">
        <f t="shared" si="4"/>
        <v>{"source":"MoH","target":"ECDC","value":"0.2"},</v>
      </c>
      <c r="L17" s="5" t="str">
        <f t="shared" si="5"/>
        <v>{"source":"MoH","target":"ECDC","value":"0.2","color":"#4a998d"},</v>
      </c>
      <c r="N17" s="6" t="s">
        <v>14</v>
      </c>
      <c r="O17" s="6">
        <f t="shared" si="6"/>
        <v>15</v>
      </c>
      <c r="P17" s="6" t="s">
        <v>36</v>
      </c>
      <c r="Q17" t="str">
        <f t="shared" si="2"/>
        <v>{"name":"Twitter"},</v>
      </c>
      <c r="R17" s="5" t="str">
        <f t="shared" si="7"/>
        <v>{"name":"Twitter","color":"#d3ccc2"},</v>
      </c>
    </row>
    <row r="18" spans="2:18" x14ac:dyDescent="0.25">
      <c r="B18" s="6" t="s">
        <v>0</v>
      </c>
      <c r="C18" s="6" t="s">
        <v>9</v>
      </c>
      <c r="D18" s="6" t="s">
        <v>17</v>
      </c>
      <c r="E18" s="6" t="str">
        <f t="shared" si="3"/>
        <v>#4a7d99</v>
      </c>
      <c r="F18" s="6">
        <v>0.2</v>
      </c>
      <c r="G18" s="4"/>
      <c r="H18" t="str">
        <f t="shared" si="0"/>
        <v>MoH,ECDC,0.2</v>
      </c>
      <c r="I18" t="str">
        <f t="shared" si="1"/>
        <v>MoH</v>
      </c>
      <c r="K18" t="str">
        <f t="shared" si="4"/>
        <v>{"source":"MoH","target":"ECDC","value":"0.2"},</v>
      </c>
      <c r="L18" s="5" t="str">
        <f t="shared" si="5"/>
        <v>{"source":"MoH","target":"ECDC","value":"0.2","color":"#4a7d99"},</v>
      </c>
      <c r="N18" s="6" t="s">
        <v>15</v>
      </c>
      <c r="O18" s="6">
        <f t="shared" si="6"/>
        <v>16</v>
      </c>
      <c r="P18" s="6" t="s">
        <v>36</v>
      </c>
      <c r="Q18" t="str">
        <f t="shared" si="2"/>
        <v>{"name":"Web"},</v>
      </c>
      <c r="R18" s="5" t="str">
        <f t="shared" si="7"/>
        <v>{"name":"Web","color":"#d3ccc2"},</v>
      </c>
    </row>
    <row r="19" spans="2:18" x14ac:dyDescent="0.25">
      <c r="B19" s="6" t="s">
        <v>0</v>
      </c>
      <c r="C19" s="6" t="s">
        <v>9</v>
      </c>
      <c r="D19" s="6" t="s">
        <v>21</v>
      </c>
      <c r="E19" s="6" t="str">
        <f t="shared" si="3"/>
        <v>#499965</v>
      </c>
      <c r="F19" s="6">
        <v>0.2</v>
      </c>
      <c r="G19" s="4"/>
      <c r="H19" t="str">
        <f t="shared" si="0"/>
        <v>MoH,ECDC,0.2</v>
      </c>
      <c r="I19" t="str">
        <f t="shared" si="1"/>
        <v>MoH</v>
      </c>
      <c r="K19" t="str">
        <f t="shared" si="4"/>
        <v>{"source":"MoH","target":"ECDC","value":"0.2"},</v>
      </c>
      <c r="L19" s="5" t="str">
        <f t="shared" si="5"/>
        <v>{"source":"MoH","target":"ECDC","value":"0.2","color":"#499965"},</v>
      </c>
      <c r="N19" s="6" t="s">
        <v>22</v>
      </c>
      <c r="O19" s="6">
        <f t="shared" si="6"/>
        <v>17</v>
      </c>
      <c r="P19" s="6" t="s">
        <v>36</v>
      </c>
      <c r="Q19" t="str">
        <f t="shared" si="2"/>
        <v>{"name":"PHSMData"},</v>
      </c>
      <c r="R19" s="5" t="str">
        <f t="shared" si="7"/>
        <v>{"name":"PHSMData","color":"#d3ccc2"},</v>
      </c>
    </row>
    <row r="20" spans="2:18" x14ac:dyDescent="0.25">
      <c r="B20" s="6" t="s">
        <v>0</v>
      </c>
      <c r="C20" s="6" t="s">
        <v>9</v>
      </c>
      <c r="D20" s="6" t="s">
        <v>18</v>
      </c>
      <c r="E20" s="6" t="str">
        <f t="shared" si="3"/>
        <v>#4a5699</v>
      </c>
      <c r="F20" s="6">
        <v>0.2</v>
      </c>
      <c r="G20" s="4"/>
      <c r="H20" t="str">
        <f t="shared" si="0"/>
        <v>MoH,ECDC,0.2</v>
      </c>
      <c r="I20" t="str">
        <f t="shared" si="1"/>
        <v>MoH</v>
      </c>
      <c r="K20" t="str">
        <f t="shared" si="4"/>
        <v>{"source":"MoH","target":"ECDC","value":"0.2"},</v>
      </c>
      <c r="L20" s="5" t="str">
        <f t="shared" si="5"/>
        <v>{"source":"MoH","target":"ECDC","value":"0.2","color":"#4a5699"},</v>
      </c>
      <c r="N20" s="6" t="s">
        <v>23</v>
      </c>
      <c r="O20" s="6">
        <f t="shared" si="6"/>
        <v>18</v>
      </c>
      <c r="P20" s="6" t="s">
        <v>36</v>
      </c>
      <c r="Q20" t="str">
        <f t="shared" si="2"/>
        <v>{"name":"MobilityData"},</v>
      </c>
      <c r="R20" s="5" t="str">
        <f t="shared" si="7"/>
        <v>{"name":"MobilityData","color":"#d3ccc2"},</v>
      </c>
    </row>
    <row r="21" spans="2:18" x14ac:dyDescent="0.25">
      <c r="B21" s="6" t="s">
        <v>0</v>
      </c>
      <c r="C21" s="6" t="s">
        <v>14</v>
      </c>
      <c r="D21" s="6" t="s">
        <v>19</v>
      </c>
      <c r="E21" s="6" t="str">
        <f t="shared" si="3"/>
        <v>#4a998d</v>
      </c>
      <c r="F21" s="6">
        <v>0.2</v>
      </c>
      <c r="G21" s="4"/>
      <c r="H21" t="str">
        <f t="shared" si="0"/>
        <v>MoH,Twitter,0.2</v>
      </c>
      <c r="I21" t="str">
        <f t="shared" si="1"/>
        <v>MoH</v>
      </c>
      <c r="K21" t="str">
        <f t="shared" si="4"/>
        <v>{"source":"MoH","target":"Twitter","value":"0.2"},</v>
      </c>
      <c r="L21" s="5" t="str">
        <f t="shared" si="5"/>
        <v>{"source":"MoH","target":"Twitter","value":"0.2","color":"#4a998d"},</v>
      </c>
      <c r="N21" s="6" t="s">
        <v>16</v>
      </c>
      <c r="O21" s="6">
        <f t="shared" si="6"/>
        <v>19</v>
      </c>
      <c r="P21" s="6" t="s">
        <v>36</v>
      </c>
      <c r="Q21" t="str">
        <f t="shared" si="2"/>
        <v>{"name":"xMART"},</v>
      </c>
      <c r="R21" s="5" t="str">
        <f t="shared" si="7"/>
        <v>{"name":"xMART","color":"#d3ccc2"},</v>
      </c>
    </row>
    <row r="22" spans="2:18" x14ac:dyDescent="0.25">
      <c r="B22" s="6" t="s">
        <v>0</v>
      </c>
      <c r="C22" s="6" t="s">
        <v>14</v>
      </c>
      <c r="D22" s="6" t="s">
        <v>21</v>
      </c>
      <c r="E22" s="6" t="str">
        <f t="shared" si="3"/>
        <v>#499965</v>
      </c>
      <c r="F22" s="6">
        <v>0.2</v>
      </c>
      <c r="G22" s="4"/>
      <c r="H22" t="str">
        <f t="shared" si="0"/>
        <v>MoH,Twitter,0.2</v>
      </c>
      <c r="I22" t="str">
        <f t="shared" si="1"/>
        <v>MoH</v>
      </c>
      <c r="K22" t="str">
        <f t="shared" si="4"/>
        <v>{"source":"MoH","target":"Twitter","value":"0.2"},</v>
      </c>
      <c r="L22" s="5" t="str">
        <f t="shared" si="5"/>
        <v>{"source":"MoH","target":"Twitter","value":"0.2","color":"#499965"},</v>
      </c>
    </row>
    <row r="23" spans="2:18" x14ac:dyDescent="0.25">
      <c r="B23" s="6" t="s">
        <v>0</v>
      </c>
      <c r="C23" s="6" t="s">
        <v>15</v>
      </c>
      <c r="D23" s="6" t="s">
        <v>19</v>
      </c>
      <c r="E23" s="6" t="str">
        <f t="shared" si="3"/>
        <v>#4a998d</v>
      </c>
      <c r="F23" s="6">
        <v>0.2</v>
      </c>
      <c r="G23" s="4"/>
      <c r="H23" t="str">
        <f t="shared" si="0"/>
        <v>MoH,Web,0.2</v>
      </c>
      <c r="I23" t="str">
        <f t="shared" si="1"/>
        <v>MoH</v>
      </c>
      <c r="K23" t="str">
        <f t="shared" si="4"/>
        <v>{"source":"MoH","target":"Web","value":"0.2"},</v>
      </c>
      <c r="L23" s="5" t="str">
        <f t="shared" si="5"/>
        <v>{"source":"MoH","target":"Web","value":"0.2","color":"#4a998d"},</v>
      </c>
    </row>
    <row r="24" spans="2:18" x14ac:dyDescent="0.25">
      <c r="B24" s="6" t="s">
        <v>0</v>
      </c>
      <c r="C24" s="6" t="s">
        <v>15</v>
      </c>
      <c r="D24" s="6" t="s">
        <v>21</v>
      </c>
      <c r="E24" s="6" t="str">
        <f t="shared" si="3"/>
        <v>#499965</v>
      </c>
      <c r="F24" s="6">
        <v>0.2</v>
      </c>
      <c r="G24" s="4"/>
      <c r="H24" t="str">
        <f t="shared" si="0"/>
        <v>MoH,Web,0.2</v>
      </c>
      <c r="I24" t="str">
        <f t="shared" si="1"/>
        <v>MoH</v>
      </c>
      <c r="K24" t="str">
        <f t="shared" si="4"/>
        <v>{"source":"MoH","target":"Web","value":"0.2"},</v>
      </c>
      <c r="L24" s="5" t="str">
        <f t="shared" si="5"/>
        <v>{"source":"MoH","target":"Web","value":"0.2","color":"#499965"},</v>
      </c>
    </row>
    <row r="25" spans="2:18" x14ac:dyDescent="0.25">
      <c r="B25" s="6" t="s">
        <v>1</v>
      </c>
      <c r="C25" s="6" t="s">
        <v>16</v>
      </c>
      <c r="D25" s="6" t="s">
        <v>18</v>
      </c>
      <c r="E25" s="6" t="str">
        <f t="shared" si="3"/>
        <v>#4a5699</v>
      </c>
      <c r="F25" s="6">
        <v>0.2</v>
      </c>
      <c r="G25" s="4"/>
      <c r="H25" t="str">
        <f t="shared" si="0"/>
        <v>TopExcel,xMART,0.2</v>
      </c>
      <c r="I25" t="str">
        <f t="shared" si="1"/>
        <v>TopExcel</v>
      </c>
      <c r="K25" t="str">
        <f t="shared" si="4"/>
        <v>{"source":"TopExcel","target":"xMART","value":"0.2"},</v>
      </c>
      <c r="L25" s="5" t="str">
        <f t="shared" si="5"/>
        <v>{"source":"TopExcel","target":"xMART","value":"0.2","color":"#4a5699"},</v>
      </c>
    </row>
    <row r="26" spans="2:18" x14ac:dyDescent="0.25">
      <c r="B26" s="6" t="s">
        <v>1</v>
      </c>
      <c r="C26" s="6" t="s">
        <v>16</v>
      </c>
      <c r="D26" s="6" t="s">
        <v>17</v>
      </c>
      <c r="E26" s="6" t="str">
        <f t="shared" si="3"/>
        <v>#4a7d99</v>
      </c>
      <c r="F26" s="6">
        <v>0.2</v>
      </c>
      <c r="G26" s="4"/>
      <c r="H26" t="str">
        <f t="shared" si="0"/>
        <v>TopExcel,xMART,0.2</v>
      </c>
      <c r="I26" t="str">
        <f t="shared" si="1"/>
        <v>TopExcel</v>
      </c>
      <c r="K26" t="str">
        <f t="shared" si="4"/>
        <v>{"source":"TopExcel","target":"xMART","value":"0.2"},</v>
      </c>
      <c r="L26" s="5" t="str">
        <f t="shared" si="5"/>
        <v>{"source":"TopExcel","target":"xMART","value":"0.2","color":"#4a7d99"},</v>
      </c>
    </row>
    <row r="27" spans="2:18" x14ac:dyDescent="0.25">
      <c r="B27" s="6" t="s">
        <v>1</v>
      </c>
      <c r="C27" s="6" t="s">
        <v>3</v>
      </c>
      <c r="D27" s="6" t="s">
        <v>18</v>
      </c>
      <c r="E27" s="6" t="str">
        <f t="shared" si="3"/>
        <v>#4a5699</v>
      </c>
      <c r="F27" s="6">
        <v>0.2</v>
      </c>
      <c r="G27" s="4"/>
      <c r="H27" t="str">
        <f t="shared" si="0"/>
        <v>TopExcel,AFRO,0.2</v>
      </c>
      <c r="I27" t="str">
        <f t="shared" si="1"/>
        <v>TopExcel</v>
      </c>
      <c r="K27" t="str">
        <f t="shared" si="4"/>
        <v>{"source":"TopExcel","target":"AFRO","value":"0.2"},</v>
      </c>
      <c r="L27" s="5" t="str">
        <f t="shared" si="5"/>
        <v>{"source":"TopExcel","target":"AFRO","value":"0.2","color":"#4a5699"},</v>
      </c>
    </row>
    <row r="28" spans="2:18" x14ac:dyDescent="0.25">
      <c r="B28" s="6" t="s">
        <v>1</v>
      </c>
      <c r="C28" s="6" t="s">
        <v>5</v>
      </c>
      <c r="D28" s="6" t="s">
        <v>18</v>
      </c>
      <c r="E28" s="6" t="str">
        <f t="shared" si="3"/>
        <v>#4a5699</v>
      </c>
      <c r="F28" s="6">
        <v>0.2</v>
      </c>
      <c r="G28" s="4"/>
      <c r="H28" t="str">
        <f t="shared" si="0"/>
        <v>TopExcel,PAHO,0.2</v>
      </c>
      <c r="I28" t="str">
        <f t="shared" si="1"/>
        <v>TopExcel</v>
      </c>
      <c r="K28" t="str">
        <f t="shared" si="4"/>
        <v>{"source":"TopExcel","target":"PAHO","value":"0.2"},</v>
      </c>
      <c r="L28" s="5" t="str">
        <f t="shared" si="5"/>
        <v>{"source":"TopExcel","target":"PAHO","value":"0.2","color":"#4a5699"},</v>
      </c>
    </row>
    <row r="29" spans="2:18" x14ac:dyDescent="0.25">
      <c r="B29" s="6" t="s">
        <v>2</v>
      </c>
      <c r="C29" s="6" t="s">
        <v>16</v>
      </c>
      <c r="D29" s="6" t="s">
        <v>17</v>
      </c>
      <c r="E29" s="6" t="str">
        <f t="shared" si="3"/>
        <v>#4a7d99</v>
      </c>
      <c r="F29" s="6">
        <v>0.2</v>
      </c>
      <c r="G29" s="4"/>
      <c r="H29" t="str">
        <f t="shared" si="0"/>
        <v>Esri,xMART,0.2</v>
      </c>
      <c r="I29" t="str">
        <f t="shared" si="1"/>
        <v>Esri</v>
      </c>
      <c r="K29" t="str">
        <f t="shared" si="4"/>
        <v>{"source":"Esri","target":"xMART","value":"0.2"},</v>
      </c>
      <c r="L29" s="5" t="str">
        <f t="shared" si="5"/>
        <v>{"source":"Esri","target":"xMART","value":"0.2","color":"#4a7d99"},</v>
      </c>
    </row>
    <row r="30" spans="2:18" x14ac:dyDescent="0.25">
      <c r="B30" s="6" t="s">
        <v>2</v>
      </c>
      <c r="C30" s="6" t="s">
        <v>4</v>
      </c>
      <c r="D30" s="6" t="s">
        <v>17</v>
      </c>
      <c r="E30" s="6" t="str">
        <f t="shared" si="3"/>
        <v>#4a7d99</v>
      </c>
      <c r="F30" s="6">
        <v>0.2</v>
      </c>
      <c r="G30" s="4"/>
      <c r="H30" t="str">
        <f t="shared" si="0"/>
        <v>Esri,SEARO,0.2</v>
      </c>
      <c r="I30" t="str">
        <f t="shared" si="1"/>
        <v>Esri</v>
      </c>
      <c r="K30" t="str">
        <f t="shared" si="4"/>
        <v>{"source":"Esri","target":"SEARO","value":"0.2"},</v>
      </c>
      <c r="L30" s="5" t="str">
        <f t="shared" si="5"/>
        <v>{"source":"Esri","target":"SEARO","value":"0.2","color":"#4a7d99"},</v>
      </c>
    </row>
    <row r="31" spans="2:18" x14ac:dyDescent="0.25">
      <c r="B31" s="6" t="s">
        <v>14</v>
      </c>
      <c r="C31" s="6" t="s">
        <v>7</v>
      </c>
      <c r="D31" s="6" t="s">
        <v>19</v>
      </c>
      <c r="E31" s="6" t="str">
        <f t="shared" si="3"/>
        <v>#4a998d</v>
      </c>
      <c r="F31" s="6">
        <v>0.2</v>
      </c>
      <c r="G31" s="4"/>
      <c r="H31" t="str">
        <f t="shared" si="0"/>
        <v>Twitter,EMRO,0.2</v>
      </c>
      <c r="I31" t="str">
        <f t="shared" si="1"/>
        <v>Twitter</v>
      </c>
      <c r="K31" t="str">
        <f t="shared" si="4"/>
        <v>{"source":"Twitter","target":"EMRO","value":"0.2"},</v>
      </c>
      <c r="L31" s="5" t="str">
        <f t="shared" si="5"/>
        <v>{"source":"Twitter","target":"EMRO","value":"0.2","color":"#4a998d"},</v>
      </c>
    </row>
    <row r="32" spans="2:18" x14ac:dyDescent="0.25">
      <c r="B32" s="6" t="s">
        <v>14</v>
      </c>
      <c r="C32" s="6" t="s">
        <v>6</v>
      </c>
      <c r="D32" s="6" t="s">
        <v>19</v>
      </c>
      <c r="E32" s="6" t="str">
        <f t="shared" si="3"/>
        <v>#4a998d</v>
      </c>
      <c r="F32" s="6">
        <v>0.2</v>
      </c>
      <c r="G32" s="4"/>
      <c r="H32" t="str">
        <f t="shared" si="0"/>
        <v>Twitter,EURO,0.2</v>
      </c>
      <c r="I32" t="str">
        <f t="shared" si="1"/>
        <v>Twitter</v>
      </c>
      <c r="K32" t="str">
        <f t="shared" si="4"/>
        <v>{"source":"Twitter","target":"EURO","value":"0.2"},</v>
      </c>
      <c r="L32" s="5" t="str">
        <f t="shared" si="5"/>
        <v>{"source":"Twitter","target":"EURO","value":"0.2","color":"#4a998d"},</v>
      </c>
    </row>
    <row r="33" spans="2:12" x14ac:dyDescent="0.25">
      <c r="B33" s="6" t="s">
        <v>14</v>
      </c>
      <c r="C33" s="6" t="s">
        <v>5</v>
      </c>
      <c r="D33" s="6" t="s">
        <v>19</v>
      </c>
      <c r="E33" s="6" t="str">
        <f t="shared" si="3"/>
        <v>#4a998d</v>
      </c>
      <c r="F33" s="6">
        <v>0.2</v>
      </c>
      <c r="G33" s="4"/>
      <c r="H33" t="str">
        <f t="shared" si="0"/>
        <v>Twitter,PAHO,0.2</v>
      </c>
      <c r="I33" t="str">
        <f t="shared" si="1"/>
        <v>Twitter</v>
      </c>
      <c r="K33" t="str">
        <f t="shared" si="4"/>
        <v>{"source":"Twitter","target":"PAHO","value":"0.2"},</v>
      </c>
      <c r="L33" s="5" t="str">
        <f t="shared" si="5"/>
        <v>{"source":"Twitter","target":"PAHO","value":"0.2","color":"#4a998d"},</v>
      </c>
    </row>
    <row r="34" spans="2:12" x14ac:dyDescent="0.25">
      <c r="B34" s="6" t="s">
        <v>14</v>
      </c>
      <c r="C34" s="6" t="s">
        <v>4</v>
      </c>
      <c r="D34" s="6" t="s">
        <v>19</v>
      </c>
      <c r="E34" s="6" t="str">
        <f t="shared" si="3"/>
        <v>#4a998d</v>
      </c>
      <c r="F34" s="6">
        <v>0.2</v>
      </c>
      <c r="G34" s="4"/>
      <c r="H34" t="str">
        <f t="shared" si="0"/>
        <v>Twitter,SEARO,0.2</v>
      </c>
      <c r="I34" t="str">
        <f t="shared" ref="I34:I65" si="8">VLOOKUP(B34,N:N,1,FALSE)</f>
        <v>Twitter</v>
      </c>
      <c r="K34" t="str">
        <f t="shared" si="4"/>
        <v>{"source":"Twitter","target":"SEARO","value":"0.2"},</v>
      </c>
      <c r="L34" s="5" t="str">
        <f t="shared" si="5"/>
        <v>{"source":"Twitter","target":"SEARO","value":"0.2","color":"#4a998d"},</v>
      </c>
    </row>
    <row r="35" spans="2:12" x14ac:dyDescent="0.25">
      <c r="B35" s="6" t="s">
        <v>14</v>
      </c>
      <c r="C35" s="6" t="s">
        <v>3</v>
      </c>
      <c r="D35" s="6" t="s">
        <v>19</v>
      </c>
      <c r="E35" s="6" t="str">
        <f t="shared" si="3"/>
        <v>#4a998d</v>
      </c>
      <c r="F35" s="6">
        <v>0.2</v>
      </c>
      <c r="G35" s="4"/>
      <c r="H35" t="str">
        <f t="shared" si="0"/>
        <v>Twitter,AFRO,0.2</v>
      </c>
      <c r="I35" t="str">
        <f t="shared" si="8"/>
        <v>Twitter</v>
      </c>
      <c r="K35" t="str">
        <f t="shared" si="4"/>
        <v>{"source":"Twitter","target":"AFRO","value":"0.2"},</v>
      </c>
      <c r="L35" s="5" t="str">
        <f t="shared" si="5"/>
        <v>{"source":"Twitter","target":"AFRO","value":"0.2","color":"#4a998d"},</v>
      </c>
    </row>
    <row r="36" spans="2:12" x14ac:dyDescent="0.25">
      <c r="B36" s="6" t="s">
        <v>14</v>
      </c>
      <c r="C36" s="6" t="s">
        <v>8</v>
      </c>
      <c r="D36" s="6" t="s">
        <v>21</v>
      </c>
      <c r="E36" s="6" t="str">
        <f t="shared" si="3"/>
        <v>#499965</v>
      </c>
      <c r="F36" s="6">
        <v>0.2</v>
      </c>
      <c r="G36" s="4"/>
      <c r="H36" t="str">
        <f t="shared" si="0"/>
        <v>Twitter,Stars?,0.2</v>
      </c>
      <c r="I36" t="str">
        <f t="shared" si="8"/>
        <v>Twitter</v>
      </c>
      <c r="K36" t="str">
        <f t="shared" si="4"/>
        <v>{"source":"Twitter","target":"Stars?","value":"0.2"},</v>
      </c>
      <c r="L36" s="5" t="str">
        <f t="shared" si="5"/>
        <v>{"source":"Twitter","target":"Stars?","value":"0.2","color":"#499965"},</v>
      </c>
    </row>
    <row r="37" spans="2:12" x14ac:dyDescent="0.25">
      <c r="B37" s="6" t="s">
        <v>14</v>
      </c>
      <c r="C37" s="6" t="s">
        <v>11</v>
      </c>
      <c r="D37" s="6" t="s">
        <v>19</v>
      </c>
      <c r="E37" s="6" t="str">
        <f t="shared" si="3"/>
        <v>#4a998d</v>
      </c>
      <c r="F37" s="6">
        <v>0.2</v>
      </c>
      <c r="G37" s="4"/>
      <c r="H37" t="str">
        <f t="shared" si="0"/>
        <v>Twitter,Scrapping tool,0.2</v>
      </c>
      <c r="I37" t="str">
        <f t="shared" si="8"/>
        <v>Twitter</v>
      </c>
      <c r="K37" t="str">
        <f t="shared" si="4"/>
        <v>{"source":"Twitter","target":"Scrapping tool","value":"0.2"},</v>
      </c>
      <c r="L37" s="5" t="str">
        <f t="shared" si="5"/>
        <v>{"source":"Twitter","target":"Scrapping tool","value":"0.2","color":"#4a998d"},</v>
      </c>
    </row>
    <row r="38" spans="2:12" x14ac:dyDescent="0.25">
      <c r="B38" s="6" t="s">
        <v>14</v>
      </c>
      <c r="C38" s="6" t="s">
        <v>11</v>
      </c>
      <c r="D38" s="6" t="s">
        <v>21</v>
      </c>
      <c r="E38" s="6" t="str">
        <f t="shared" si="3"/>
        <v>#499965</v>
      </c>
      <c r="F38" s="6">
        <v>0.2</v>
      </c>
      <c r="G38" s="4"/>
      <c r="H38" t="str">
        <f t="shared" si="0"/>
        <v>Twitter,Scrapping tool,0.2</v>
      </c>
      <c r="I38" t="str">
        <f t="shared" si="8"/>
        <v>Twitter</v>
      </c>
      <c r="K38" t="str">
        <f t="shared" si="4"/>
        <v>{"source":"Twitter","target":"Scrapping tool","value":"0.2"},</v>
      </c>
      <c r="L38" s="5" t="str">
        <f t="shared" si="5"/>
        <v>{"source":"Twitter","target":"Scrapping tool","value":"0.2","color":"#499965"},</v>
      </c>
    </row>
    <row r="39" spans="2:12" x14ac:dyDescent="0.25">
      <c r="B39" s="6" t="s">
        <v>14</v>
      </c>
      <c r="C39" s="6" t="s">
        <v>13</v>
      </c>
      <c r="D39" s="6" t="s">
        <v>21</v>
      </c>
      <c r="E39" s="6" t="str">
        <f t="shared" si="3"/>
        <v>#499965</v>
      </c>
      <c r="F39" s="6">
        <v>0.2</v>
      </c>
      <c r="G39" s="4"/>
      <c r="H39" t="str">
        <f t="shared" si="0"/>
        <v>Twitter,OurWordInData,0.2</v>
      </c>
      <c r="I39" t="str">
        <f t="shared" si="8"/>
        <v>Twitter</v>
      </c>
      <c r="K39" t="str">
        <f t="shared" si="4"/>
        <v>{"source":"Twitter","target":"OurWordInData","value":"0.2"},</v>
      </c>
      <c r="L39" s="5" t="str">
        <f t="shared" si="5"/>
        <v>{"source":"Twitter","target":"OurWordInData","value":"0.2","color":"#499965"},</v>
      </c>
    </row>
    <row r="40" spans="2:12" x14ac:dyDescent="0.25">
      <c r="B40" s="6" t="s">
        <v>15</v>
      </c>
      <c r="C40" s="6" t="s">
        <v>3</v>
      </c>
      <c r="D40" s="6" t="s">
        <v>19</v>
      </c>
      <c r="E40" s="6" t="str">
        <f t="shared" si="3"/>
        <v>#4a998d</v>
      </c>
      <c r="F40" s="6">
        <v>0.2</v>
      </c>
      <c r="G40" s="4"/>
      <c r="H40" t="str">
        <f t="shared" si="0"/>
        <v>Web,AFRO,0.2</v>
      </c>
      <c r="I40" t="str">
        <f t="shared" si="8"/>
        <v>Web</v>
      </c>
      <c r="K40" t="str">
        <f t="shared" si="4"/>
        <v>{"source":"Web","target":"AFRO","value":"0.2"},</v>
      </c>
      <c r="L40" s="5" t="str">
        <f t="shared" si="5"/>
        <v>{"source":"Web","target":"AFRO","value":"0.2","color":"#4a998d"},</v>
      </c>
    </row>
    <row r="41" spans="2:12" x14ac:dyDescent="0.25">
      <c r="B41" s="6" t="s">
        <v>15</v>
      </c>
      <c r="C41" s="6" t="s">
        <v>4</v>
      </c>
      <c r="D41" s="6" t="s">
        <v>21</v>
      </c>
      <c r="E41" s="6" t="str">
        <f t="shared" si="3"/>
        <v>#499965</v>
      </c>
      <c r="F41" s="6">
        <v>0.2</v>
      </c>
      <c r="G41" s="4"/>
      <c r="H41" t="str">
        <f t="shared" si="0"/>
        <v>Web,SEARO,0.2</v>
      </c>
      <c r="I41" t="str">
        <f t="shared" si="8"/>
        <v>Web</v>
      </c>
      <c r="K41" t="str">
        <f t="shared" si="4"/>
        <v>{"source":"Web","target":"SEARO","value":"0.2"},</v>
      </c>
      <c r="L41" s="5" t="str">
        <f t="shared" si="5"/>
        <v>{"source":"Web","target":"SEARO","value":"0.2","color":"#499965"},</v>
      </c>
    </row>
    <row r="42" spans="2:12" x14ac:dyDescent="0.25">
      <c r="B42" s="6" t="s">
        <v>15</v>
      </c>
      <c r="C42" s="6" t="s">
        <v>8</v>
      </c>
      <c r="D42" s="6" t="s">
        <v>21</v>
      </c>
      <c r="E42" s="6" t="str">
        <f t="shared" si="3"/>
        <v>#499965</v>
      </c>
      <c r="F42" s="6">
        <v>0.2</v>
      </c>
      <c r="G42" s="4"/>
      <c r="H42" t="str">
        <f t="shared" si="0"/>
        <v>Web,Stars?,0.2</v>
      </c>
      <c r="I42" t="str">
        <f t="shared" si="8"/>
        <v>Web</v>
      </c>
      <c r="K42" t="str">
        <f t="shared" si="4"/>
        <v>{"source":"Web","target":"Stars?","value":"0.2"},</v>
      </c>
      <c r="L42" s="5" t="str">
        <f t="shared" si="5"/>
        <v>{"source":"Web","target":"Stars?","value":"0.2","color":"#499965"},</v>
      </c>
    </row>
    <row r="43" spans="2:12" x14ac:dyDescent="0.25">
      <c r="B43" s="6" t="s">
        <v>15</v>
      </c>
      <c r="C43" s="6" t="s">
        <v>7</v>
      </c>
      <c r="D43" s="6" t="s">
        <v>19</v>
      </c>
      <c r="E43" s="6" t="str">
        <f t="shared" si="3"/>
        <v>#4a998d</v>
      </c>
      <c r="F43" s="6">
        <v>0.2</v>
      </c>
      <c r="G43" s="4"/>
      <c r="H43" t="str">
        <f t="shared" si="0"/>
        <v>Web,EMRO,0.2</v>
      </c>
      <c r="I43" t="str">
        <f t="shared" si="8"/>
        <v>Web</v>
      </c>
      <c r="K43" t="str">
        <f t="shared" si="4"/>
        <v>{"source":"Web","target":"EMRO","value":"0.2"},</v>
      </c>
      <c r="L43" s="5" t="str">
        <f t="shared" si="5"/>
        <v>{"source":"Web","target":"EMRO","value":"0.2","color":"#4a998d"},</v>
      </c>
    </row>
    <row r="44" spans="2:12" x14ac:dyDescent="0.25">
      <c r="B44" s="6" t="s">
        <v>15</v>
      </c>
      <c r="C44" s="6" t="s">
        <v>7</v>
      </c>
      <c r="D44" s="6" t="s">
        <v>21</v>
      </c>
      <c r="E44" s="6" t="str">
        <f t="shared" si="3"/>
        <v>#499965</v>
      </c>
      <c r="F44" s="6">
        <v>0.2</v>
      </c>
      <c r="G44" s="4"/>
      <c r="H44" t="str">
        <f t="shared" si="0"/>
        <v>Web,EMRO,0.2</v>
      </c>
      <c r="I44" t="str">
        <f t="shared" si="8"/>
        <v>Web</v>
      </c>
      <c r="K44" t="str">
        <f t="shared" si="4"/>
        <v>{"source":"Web","target":"EMRO","value":"0.2"},</v>
      </c>
      <c r="L44" s="5" t="str">
        <f t="shared" si="5"/>
        <v>{"source":"Web","target":"EMRO","value":"0.2","color":"#499965"},</v>
      </c>
    </row>
    <row r="45" spans="2:12" x14ac:dyDescent="0.25">
      <c r="B45" s="6" t="s">
        <v>15</v>
      </c>
      <c r="C45" s="6" t="s">
        <v>20</v>
      </c>
      <c r="D45" s="6" t="s">
        <v>21</v>
      </c>
      <c r="E45" s="6" t="str">
        <f t="shared" si="3"/>
        <v>#499965</v>
      </c>
      <c r="F45" s="6">
        <v>0.2</v>
      </c>
      <c r="G45" s="4"/>
      <c r="H45" t="str">
        <f t="shared" si="0"/>
        <v>Web,WPRO,0.2</v>
      </c>
      <c r="I45" t="str">
        <f t="shared" si="8"/>
        <v>Web</v>
      </c>
      <c r="K45" t="str">
        <f t="shared" si="4"/>
        <v>{"source":"Web","target":"WPRO","value":"0.2"},</v>
      </c>
      <c r="L45" s="5" t="str">
        <f t="shared" si="5"/>
        <v>{"source":"Web","target":"WPRO","value":"0.2","color":"#499965"},</v>
      </c>
    </row>
    <row r="46" spans="2:12" x14ac:dyDescent="0.25">
      <c r="B46" s="6" t="s">
        <v>15</v>
      </c>
      <c r="C46" s="6" t="s">
        <v>11</v>
      </c>
      <c r="D46" s="6" t="s">
        <v>21</v>
      </c>
      <c r="E46" s="6" t="str">
        <f t="shared" si="3"/>
        <v>#499965</v>
      </c>
      <c r="F46" s="6">
        <v>0.2</v>
      </c>
      <c r="G46" s="4"/>
      <c r="H46" t="str">
        <f t="shared" si="0"/>
        <v>Web,Scrapping tool,0.2</v>
      </c>
      <c r="I46" t="str">
        <f t="shared" si="8"/>
        <v>Web</v>
      </c>
      <c r="K46" t="str">
        <f t="shared" si="4"/>
        <v>{"source":"Web","target":"Scrapping tool","value":"0.2"},</v>
      </c>
      <c r="L46" s="5" t="str">
        <f t="shared" si="5"/>
        <v>{"source":"Web","target":"Scrapping tool","value":"0.2","color":"#499965"},</v>
      </c>
    </row>
    <row r="47" spans="2:12" x14ac:dyDescent="0.25">
      <c r="B47" s="6" t="s">
        <v>15</v>
      </c>
      <c r="C47" s="6" t="s">
        <v>3</v>
      </c>
      <c r="D47" s="6" t="s">
        <v>21</v>
      </c>
      <c r="E47" s="6" t="str">
        <f t="shared" si="3"/>
        <v>#499965</v>
      </c>
      <c r="F47" s="6">
        <v>0.2</v>
      </c>
      <c r="G47" s="4"/>
      <c r="H47" t="str">
        <f t="shared" si="0"/>
        <v>Web,AFRO,0.2</v>
      </c>
      <c r="I47" t="str">
        <f t="shared" si="8"/>
        <v>Web</v>
      </c>
      <c r="K47" t="str">
        <f t="shared" si="4"/>
        <v>{"source":"Web","target":"AFRO","value":"0.2"},</v>
      </c>
      <c r="L47" s="5" t="str">
        <f t="shared" si="5"/>
        <v>{"source":"Web","target":"AFRO","value":"0.2","color":"#499965"},</v>
      </c>
    </row>
    <row r="48" spans="2:12" x14ac:dyDescent="0.25">
      <c r="B48" s="6" t="s">
        <v>15</v>
      </c>
      <c r="C48" s="6" t="s">
        <v>6</v>
      </c>
      <c r="D48" s="6" t="s">
        <v>21</v>
      </c>
      <c r="E48" s="6" t="str">
        <f t="shared" si="3"/>
        <v>#499965</v>
      </c>
      <c r="F48" s="6">
        <v>0.2</v>
      </c>
      <c r="G48" s="4"/>
      <c r="H48" t="str">
        <f t="shared" si="0"/>
        <v>Web,EURO,0.2</v>
      </c>
      <c r="I48" t="str">
        <f t="shared" si="8"/>
        <v>Web</v>
      </c>
      <c r="K48" t="str">
        <f t="shared" si="4"/>
        <v>{"source":"Web","target":"EURO","value":"0.2"},</v>
      </c>
      <c r="L48" s="5" t="str">
        <f t="shared" si="5"/>
        <v>{"source":"Web","target":"EURO","value":"0.2","color":"#499965"},</v>
      </c>
    </row>
    <row r="49" spans="2:12" x14ac:dyDescent="0.25">
      <c r="B49" s="6" t="s">
        <v>15</v>
      </c>
      <c r="C49" s="6" t="s">
        <v>11</v>
      </c>
      <c r="D49" s="6" t="s">
        <v>19</v>
      </c>
      <c r="E49" s="6" t="str">
        <f t="shared" si="3"/>
        <v>#4a998d</v>
      </c>
      <c r="F49" s="6">
        <v>0.2</v>
      </c>
      <c r="G49" s="4"/>
      <c r="H49" t="str">
        <f t="shared" si="0"/>
        <v>Web,Scrapping tool,0.2</v>
      </c>
      <c r="I49" t="str">
        <f t="shared" si="8"/>
        <v>Web</v>
      </c>
      <c r="K49" t="str">
        <f t="shared" si="4"/>
        <v>{"source":"Web","target":"Scrapping tool","value":"0.2"},</v>
      </c>
      <c r="L49" s="5" t="str">
        <f t="shared" si="5"/>
        <v>{"source":"Web","target":"Scrapping tool","value":"0.2","color":"#4a998d"},</v>
      </c>
    </row>
    <row r="50" spans="2:12" x14ac:dyDescent="0.25">
      <c r="B50" s="6" t="s">
        <v>15</v>
      </c>
      <c r="C50" s="6" t="s">
        <v>12</v>
      </c>
      <c r="D50" s="6" t="s">
        <v>21</v>
      </c>
      <c r="E50" s="6" t="str">
        <f t="shared" si="3"/>
        <v>#499965</v>
      </c>
      <c r="F50" s="6">
        <v>0.2</v>
      </c>
      <c r="G50" s="4"/>
      <c r="H50" t="str">
        <f t="shared" si="0"/>
        <v>Web,FIND,0.2</v>
      </c>
      <c r="I50" t="str">
        <f t="shared" si="8"/>
        <v>Web</v>
      </c>
      <c r="K50" t="str">
        <f t="shared" si="4"/>
        <v>{"source":"Web","target":"FIND","value":"0.2"},</v>
      </c>
      <c r="L50" s="5" t="str">
        <f t="shared" si="5"/>
        <v>{"source":"Web","target":"FIND","value":"0.2","color":"#499965"},</v>
      </c>
    </row>
    <row r="51" spans="2:12" x14ac:dyDescent="0.25">
      <c r="B51" s="6" t="s">
        <v>15</v>
      </c>
      <c r="C51" s="6" t="s">
        <v>13</v>
      </c>
      <c r="D51" s="6" t="s">
        <v>21</v>
      </c>
      <c r="E51" s="6" t="str">
        <f t="shared" si="3"/>
        <v>#499965</v>
      </c>
      <c r="F51" s="6">
        <v>0.2</v>
      </c>
      <c r="G51" s="4"/>
      <c r="H51" t="str">
        <f t="shared" si="0"/>
        <v>Web,OurWordInData,0.2</v>
      </c>
      <c r="I51" t="str">
        <f t="shared" si="8"/>
        <v>Web</v>
      </c>
      <c r="K51" t="str">
        <f t="shared" si="4"/>
        <v>{"source":"Web","target":"OurWordInData","value":"0.2"},</v>
      </c>
      <c r="L51" s="5" t="str">
        <f t="shared" si="5"/>
        <v>{"source":"Web","target":"OurWordInData","value":"0.2","color":"#499965"},</v>
      </c>
    </row>
    <row r="52" spans="2:12" x14ac:dyDescent="0.25">
      <c r="B52" s="6" t="s">
        <v>15</v>
      </c>
      <c r="C52" s="6" t="s">
        <v>13</v>
      </c>
      <c r="D52" s="6" t="s">
        <v>19</v>
      </c>
      <c r="E52" s="6" t="str">
        <f t="shared" si="3"/>
        <v>#4a998d</v>
      </c>
      <c r="F52" s="6">
        <v>0.2</v>
      </c>
      <c r="G52" s="4"/>
      <c r="H52" t="str">
        <f t="shared" si="0"/>
        <v>Web,OurWordInData,0.2</v>
      </c>
      <c r="I52" t="str">
        <f t="shared" si="8"/>
        <v>Web</v>
      </c>
      <c r="K52" t="str">
        <f t="shared" si="4"/>
        <v>{"source":"Web","target":"OurWordInData","value":"0.2"},</v>
      </c>
      <c r="L52" s="5" t="str">
        <f t="shared" si="5"/>
        <v>{"source":"Web","target":"OurWordInData","value":"0.2","color":"#4a998d"},</v>
      </c>
    </row>
    <row r="53" spans="2:12" x14ac:dyDescent="0.25">
      <c r="B53" s="6" t="s">
        <v>3</v>
      </c>
      <c r="C53" s="6" t="s">
        <v>16</v>
      </c>
      <c r="D53" s="6" t="s">
        <v>21</v>
      </c>
      <c r="E53" s="6" t="str">
        <f t="shared" si="3"/>
        <v>#499965</v>
      </c>
      <c r="F53" s="6">
        <v>0.2</v>
      </c>
      <c r="G53" s="4"/>
      <c r="H53" t="str">
        <f t="shared" si="0"/>
        <v>AFRO,xMART,0.2</v>
      </c>
      <c r="I53" t="str">
        <f t="shared" si="8"/>
        <v>AFRO</v>
      </c>
      <c r="K53" t="str">
        <f t="shared" si="4"/>
        <v>{"source":"AFRO","target":"xMART","value":"0.2"},</v>
      </c>
      <c r="L53" s="5" t="str">
        <f t="shared" si="5"/>
        <v>{"source":"AFRO","target":"xMART","value":"0.2","color":"#499965"},</v>
      </c>
    </row>
    <row r="54" spans="2:12" x14ac:dyDescent="0.25">
      <c r="B54" s="6" t="s">
        <v>3</v>
      </c>
      <c r="C54" s="6" t="s">
        <v>16</v>
      </c>
      <c r="D54" s="6" t="s">
        <v>19</v>
      </c>
      <c r="E54" s="6" t="str">
        <f t="shared" si="3"/>
        <v>#4a998d</v>
      </c>
      <c r="F54" s="6">
        <v>0.2</v>
      </c>
      <c r="G54" s="4"/>
      <c r="H54" t="str">
        <f t="shared" si="0"/>
        <v>AFRO,xMART,0.2</v>
      </c>
      <c r="I54" t="str">
        <f t="shared" si="8"/>
        <v>AFRO</v>
      </c>
      <c r="K54" t="str">
        <f t="shared" si="4"/>
        <v>{"source":"AFRO","target":"xMART","value":"0.2"},</v>
      </c>
      <c r="L54" s="5" t="str">
        <f t="shared" si="5"/>
        <v>{"source":"AFRO","target":"xMART","value":"0.2","color":"#4a998d"},</v>
      </c>
    </row>
    <row r="55" spans="2:12" x14ac:dyDescent="0.25">
      <c r="B55" s="6" t="s">
        <v>3</v>
      </c>
      <c r="C55" s="6" t="s">
        <v>16</v>
      </c>
      <c r="D55" s="6" t="s">
        <v>18</v>
      </c>
      <c r="E55" s="6" t="str">
        <f t="shared" si="3"/>
        <v>#4a5699</v>
      </c>
      <c r="F55" s="6">
        <v>0.2</v>
      </c>
      <c r="G55" s="4"/>
      <c r="H55" t="str">
        <f t="shared" si="0"/>
        <v>AFRO,xMART,0.2</v>
      </c>
      <c r="I55" t="str">
        <f t="shared" si="8"/>
        <v>AFRO</v>
      </c>
      <c r="K55" t="str">
        <f t="shared" si="4"/>
        <v>{"source":"AFRO","target":"xMART","value":"0.2"},</v>
      </c>
      <c r="L55" s="5" t="str">
        <f t="shared" si="5"/>
        <v>{"source":"AFRO","target":"xMART","value":"0.2","color":"#4a5699"},</v>
      </c>
    </row>
    <row r="56" spans="2:12" x14ac:dyDescent="0.25">
      <c r="B56" s="6" t="s">
        <v>3</v>
      </c>
      <c r="C56" s="6" t="s">
        <v>16</v>
      </c>
      <c r="D56" s="6" t="s">
        <v>17</v>
      </c>
      <c r="E56" s="6" t="str">
        <f t="shared" si="3"/>
        <v>#4a7d99</v>
      </c>
      <c r="F56" s="6">
        <v>0.2</v>
      </c>
      <c r="G56" s="4"/>
      <c r="H56" t="str">
        <f t="shared" si="0"/>
        <v>AFRO,xMART,0.2</v>
      </c>
      <c r="I56" t="str">
        <f t="shared" si="8"/>
        <v>AFRO</v>
      </c>
      <c r="K56" t="str">
        <f t="shared" si="4"/>
        <v>{"source":"AFRO","target":"xMART","value":"0.2"},</v>
      </c>
      <c r="L56" s="5" t="str">
        <f t="shared" si="5"/>
        <v>{"source":"AFRO","target":"xMART","value":"0.2","color":"#4a7d99"},</v>
      </c>
    </row>
    <row r="57" spans="2:12" x14ac:dyDescent="0.25">
      <c r="B57" s="6" t="s">
        <v>4</v>
      </c>
      <c r="C57" s="6" t="s">
        <v>16</v>
      </c>
      <c r="D57" s="6" t="s">
        <v>21</v>
      </c>
      <c r="E57" s="6" t="str">
        <f t="shared" si="3"/>
        <v>#499965</v>
      </c>
      <c r="F57" s="6">
        <v>0.2</v>
      </c>
      <c r="G57" s="4"/>
      <c r="H57" t="str">
        <f t="shared" si="0"/>
        <v>SEARO,xMART,0.2</v>
      </c>
      <c r="I57" t="str">
        <f t="shared" si="8"/>
        <v>SEARO</v>
      </c>
      <c r="K57" t="str">
        <f t="shared" si="4"/>
        <v>{"source":"SEARO","target":"xMART","value":"0.2"},</v>
      </c>
      <c r="L57" s="5" t="str">
        <f t="shared" si="5"/>
        <v>{"source":"SEARO","target":"xMART","value":"0.2","color":"#499965"},</v>
      </c>
    </row>
    <row r="58" spans="2:12" x14ac:dyDescent="0.25">
      <c r="B58" s="6" t="s">
        <v>4</v>
      </c>
      <c r="C58" s="6" t="s">
        <v>16</v>
      </c>
      <c r="D58" s="6" t="s">
        <v>19</v>
      </c>
      <c r="E58" s="6" t="str">
        <f t="shared" si="3"/>
        <v>#4a998d</v>
      </c>
      <c r="F58" s="6">
        <v>0.2</v>
      </c>
      <c r="G58" s="4"/>
      <c r="H58" t="str">
        <f t="shared" si="0"/>
        <v>SEARO,xMART,0.2</v>
      </c>
      <c r="I58" t="str">
        <f t="shared" si="8"/>
        <v>SEARO</v>
      </c>
      <c r="K58" t="str">
        <f t="shared" si="4"/>
        <v>{"source":"SEARO","target":"xMART","value":"0.2"},</v>
      </c>
      <c r="L58" s="5" t="str">
        <f t="shared" si="5"/>
        <v>{"source":"SEARO","target":"xMART","value":"0.2","color":"#4a998d"},</v>
      </c>
    </row>
    <row r="59" spans="2:12" x14ac:dyDescent="0.25">
      <c r="B59" s="6" t="s">
        <v>4</v>
      </c>
      <c r="C59" s="6" t="s">
        <v>16</v>
      </c>
      <c r="D59" s="6" t="s">
        <v>18</v>
      </c>
      <c r="E59" s="6" t="str">
        <f t="shared" si="3"/>
        <v>#4a5699</v>
      </c>
      <c r="F59" s="6">
        <v>0.2</v>
      </c>
      <c r="G59" s="4"/>
      <c r="H59" t="str">
        <f t="shared" si="0"/>
        <v>SEARO,xMART,0.2</v>
      </c>
      <c r="I59" t="str">
        <f t="shared" si="8"/>
        <v>SEARO</v>
      </c>
      <c r="K59" t="str">
        <f t="shared" si="4"/>
        <v>{"source":"SEARO","target":"xMART","value":"0.2"},</v>
      </c>
      <c r="L59" s="5" t="str">
        <f t="shared" si="5"/>
        <v>{"source":"SEARO","target":"xMART","value":"0.2","color":"#4a5699"},</v>
      </c>
    </row>
    <row r="60" spans="2:12" x14ac:dyDescent="0.25">
      <c r="B60" s="6" t="s">
        <v>5</v>
      </c>
      <c r="C60" s="6" t="s">
        <v>16</v>
      </c>
      <c r="D60" s="6" t="s">
        <v>21</v>
      </c>
      <c r="E60" s="6" t="str">
        <f t="shared" si="3"/>
        <v>#499965</v>
      </c>
      <c r="F60" s="6">
        <v>0.2</v>
      </c>
      <c r="G60" s="4"/>
      <c r="H60" t="str">
        <f t="shared" si="0"/>
        <v>PAHO,xMART,0.2</v>
      </c>
      <c r="I60" t="str">
        <f t="shared" si="8"/>
        <v>PAHO</v>
      </c>
      <c r="K60" t="str">
        <f t="shared" si="4"/>
        <v>{"source":"PAHO","target":"xMART","value":"0.2"},</v>
      </c>
      <c r="L60" s="5" t="str">
        <f t="shared" si="5"/>
        <v>{"source":"PAHO","target":"xMART","value":"0.2","color":"#499965"},</v>
      </c>
    </row>
    <row r="61" spans="2:12" x14ac:dyDescent="0.25">
      <c r="B61" s="6" t="s">
        <v>5</v>
      </c>
      <c r="C61" s="6" t="s">
        <v>16</v>
      </c>
      <c r="D61" s="6" t="s">
        <v>19</v>
      </c>
      <c r="E61" s="6" t="str">
        <f t="shared" si="3"/>
        <v>#4a998d</v>
      </c>
      <c r="F61" s="6">
        <v>0.2</v>
      </c>
      <c r="G61" s="4"/>
      <c r="H61" t="str">
        <f t="shared" si="0"/>
        <v>PAHO,xMART,0.2</v>
      </c>
      <c r="I61" t="str">
        <f t="shared" si="8"/>
        <v>PAHO</v>
      </c>
      <c r="K61" t="str">
        <f t="shared" si="4"/>
        <v>{"source":"PAHO","target":"xMART","value":"0.2"},</v>
      </c>
      <c r="L61" s="5" t="str">
        <f t="shared" si="5"/>
        <v>{"source":"PAHO","target":"xMART","value":"0.2","color":"#4a998d"},</v>
      </c>
    </row>
    <row r="62" spans="2:12" x14ac:dyDescent="0.25">
      <c r="B62" s="6" t="s">
        <v>5</v>
      </c>
      <c r="C62" s="6" t="s">
        <v>16</v>
      </c>
      <c r="D62" s="6" t="s">
        <v>18</v>
      </c>
      <c r="E62" s="6" t="str">
        <f t="shared" si="3"/>
        <v>#4a5699</v>
      </c>
      <c r="F62" s="6">
        <v>0.2</v>
      </c>
      <c r="G62" s="4"/>
      <c r="H62" t="str">
        <f t="shared" si="0"/>
        <v>PAHO,xMART,0.2</v>
      </c>
      <c r="I62" t="str">
        <f t="shared" si="8"/>
        <v>PAHO</v>
      </c>
      <c r="K62" t="str">
        <f t="shared" si="4"/>
        <v>{"source":"PAHO","target":"xMART","value":"0.2"},</v>
      </c>
      <c r="L62" s="5" t="str">
        <f t="shared" si="5"/>
        <v>{"source":"PAHO","target":"xMART","value":"0.2","color":"#4a5699"},</v>
      </c>
    </row>
    <row r="63" spans="2:12" x14ac:dyDescent="0.25">
      <c r="B63" s="6" t="s">
        <v>5</v>
      </c>
      <c r="C63" s="6" t="s">
        <v>16</v>
      </c>
      <c r="D63" s="6" t="s">
        <v>17</v>
      </c>
      <c r="E63" s="6" t="str">
        <f t="shared" si="3"/>
        <v>#4a7d99</v>
      </c>
      <c r="F63" s="6">
        <v>0.2</v>
      </c>
      <c r="G63" s="4"/>
      <c r="H63" t="str">
        <f t="shared" si="0"/>
        <v>PAHO,xMART,0.2</v>
      </c>
      <c r="I63" t="str">
        <f t="shared" si="8"/>
        <v>PAHO</v>
      </c>
      <c r="K63" t="str">
        <f t="shared" si="4"/>
        <v>{"source":"PAHO","target":"xMART","value":"0.2"},</v>
      </c>
      <c r="L63" s="5" t="str">
        <f t="shared" si="5"/>
        <v>{"source":"PAHO","target":"xMART","value":"0.2","color":"#4a7d99"},</v>
      </c>
    </row>
    <row r="64" spans="2:12" x14ac:dyDescent="0.25">
      <c r="B64" s="6" t="s">
        <v>6</v>
      </c>
      <c r="C64" s="6" t="s">
        <v>16</v>
      </c>
      <c r="D64" s="6" t="s">
        <v>21</v>
      </c>
      <c r="E64" s="6" t="str">
        <f t="shared" si="3"/>
        <v>#499965</v>
      </c>
      <c r="F64" s="6">
        <v>0.2</v>
      </c>
      <c r="G64" s="4"/>
      <c r="H64" t="str">
        <f t="shared" si="0"/>
        <v>EURO,xMART,0.2</v>
      </c>
      <c r="I64" t="str">
        <f t="shared" si="8"/>
        <v>EURO</v>
      </c>
      <c r="K64" t="str">
        <f t="shared" si="4"/>
        <v>{"source":"EURO","target":"xMART","value":"0.2"},</v>
      </c>
      <c r="L64" s="5" t="str">
        <f t="shared" si="5"/>
        <v>{"source":"EURO","target":"xMART","value":"0.2","color":"#499965"},</v>
      </c>
    </row>
    <row r="65" spans="2:12" x14ac:dyDescent="0.25">
      <c r="B65" s="6" t="s">
        <v>6</v>
      </c>
      <c r="C65" s="6" t="s">
        <v>16</v>
      </c>
      <c r="D65" s="6" t="s">
        <v>19</v>
      </c>
      <c r="E65" s="6" t="str">
        <f t="shared" si="3"/>
        <v>#4a998d</v>
      </c>
      <c r="F65" s="6">
        <v>0.2</v>
      </c>
      <c r="G65" s="4"/>
      <c r="H65" t="str">
        <f t="shared" si="0"/>
        <v>EURO,xMART,0.2</v>
      </c>
      <c r="I65" t="str">
        <f t="shared" si="8"/>
        <v>EURO</v>
      </c>
      <c r="K65" t="str">
        <f t="shared" si="4"/>
        <v>{"source":"EURO","target":"xMART","value":"0.2"},</v>
      </c>
      <c r="L65" s="5" t="str">
        <f t="shared" si="5"/>
        <v>{"source":"EURO","target":"xMART","value":"0.2","color":"#4a998d"},</v>
      </c>
    </row>
    <row r="66" spans="2:12" x14ac:dyDescent="0.25">
      <c r="B66" s="6" t="s">
        <v>6</v>
      </c>
      <c r="C66" s="6" t="s">
        <v>16</v>
      </c>
      <c r="D66" s="6" t="s">
        <v>18</v>
      </c>
      <c r="E66" s="6" t="str">
        <f t="shared" si="3"/>
        <v>#4a5699</v>
      </c>
      <c r="F66" s="6">
        <v>0.2</v>
      </c>
      <c r="G66" s="4"/>
      <c r="H66" t="str">
        <f t="shared" ref="H66:H84" si="9">B66&amp;","&amp;C66&amp;","&amp;F66</f>
        <v>EURO,xMART,0.2</v>
      </c>
      <c r="I66" t="str">
        <f t="shared" ref="I66:I84" si="10">VLOOKUP(B66,N:N,1,FALSE)</f>
        <v>EURO</v>
      </c>
      <c r="K66" t="str">
        <f t="shared" si="4"/>
        <v>{"source":"EURO","target":"xMART","value":"0.2"},</v>
      </c>
      <c r="L66" s="5" t="str">
        <f t="shared" si="5"/>
        <v>{"source":"EURO","target":"xMART","value":"0.2","color":"#4a5699"},</v>
      </c>
    </row>
    <row r="67" spans="2:12" x14ac:dyDescent="0.25">
      <c r="B67" s="6" t="s">
        <v>6</v>
      </c>
      <c r="C67" s="6" t="s">
        <v>16</v>
      </c>
      <c r="D67" s="6" t="s">
        <v>17</v>
      </c>
      <c r="E67" s="6" t="str">
        <f t="shared" ref="E67:E84" si="11">VLOOKUP(D67,$S$2:$T$5,2,FALSE)</f>
        <v>#4a7d99</v>
      </c>
      <c r="F67" s="6">
        <v>0.2</v>
      </c>
      <c r="G67" s="4"/>
      <c r="H67" t="str">
        <f t="shared" si="9"/>
        <v>EURO,xMART,0.2</v>
      </c>
      <c r="I67" t="str">
        <f t="shared" si="10"/>
        <v>EURO</v>
      </c>
      <c r="K67" t="str">
        <f t="shared" ref="K67:K84" si="12">"{""source"":"""&amp;B67&amp;""",""target"":"""&amp;C67&amp;""",""value"":"""&amp;F67&amp;"""},"</f>
        <v>{"source":"EURO","target":"xMART","value":"0.2"},</v>
      </c>
      <c r="L67" s="5" t="str">
        <f t="shared" ref="L67:L84" si="13">"{""source"":"""&amp;B67&amp;""",""target"":"""&amp;C67&amp;""",""value"":"""&amp;F67&amp;""",""color"":"""&amp;E67&amp;"""},"</f>
        <v>{"source":"EURO","target":"xMART","value":"0.2","color":"#4a7d99"},</v>
      </c>
    </row>
    <row r="68" spans="2:12" x14ac:dyDescent="0.25">
      <c r="B68" s="6" t="s">
        <v>6</v>
      </c>
      <c r="C68" s="6" t="s">
        <v>16</v>
      </c>
      <c r="D68" s="6" t="s">
        <v>21</v>
      </c>
      <c r="E68" s="6" t="str">
        <f t="shared" si="11"/>
        <v>#499965</v>
      </c>
      <c r="F68" s="6">
        <v>0.2</v>
      </c>
      <c r="G68" s="4"/>
      <c r="H68" t="str">
        <f t="shared" si="9"/>
        <v>EURO,xMART,0.2</v>
      </c>
      <c r="I68" t="str">
        <f t="shared" si="10"/>
        <v>EURO</v>
      </c>
      <c r="K68" t="str">
        <f t="shared" si="12"/>
        <v>{"source":"EURO","target":"xMART","value":"0.2"},</v>
      </c>
      <c r="L68" s="5" t="str">
        <f t="shared" si="13"/>
        <v>{"source":"EURO","target":"xMART","value":"0.2","color":"#499965"},</v>
      </c>
    </row>
    <row r="69" spans="2:12" x14ac:dyDescent="0.25">
      <c r="B69" s="6" t="s">
        <v>6</v>
      </c>
      <c r="C69" s="6" t="s">
        <v>16</v>
      </c>
      <c r="D69" s="6" t="s">
        <v>18</v>
      </c>
      <c r="E69" s="6" t="str">
        <f t="shared" si="11"/>
        <v>#4a5699</v>
      </c>
      <c r="F69" s="6">
        <v>0.2</v>
      </c>
      <c r="G69" s="4"/>
      <c r="H69" t="str">
        <f t="shared" si="9"/>
        <v>EURO,xMART,0.2</v>
      </c>
      <c r="I69" t="str">
        <f t="shared" si="10"/>
        <v>EURO</v>
      </c>
      <c r="K69" t="str">
        <f t="shared" si="12"/>
        <v>{"source":"EURO","target":"xMART","value":"0.2"},</v>
      </c>
      <c r="L69" s="5" t="str">
        <f t="shared" si="13"/>
        <v>{"source":"EURO","target":"xMART","value":"0.2","color":"#4a5699"},</v>
      </c>
    </row>
    <row r="70" spans="2:12" x14ac:dyDescent="0.25">
      <c r="B70" s="6" t="s">
        <v>7</v>
      </c>
      <c r="C70" s="6" t="s">
        <v>16</v>
      </c>
      <c r="D70" s="6" t="s">
        <v>21</v>
      </c>
      <c r="E70" s="6" t="str">
        <f t="shared" si="11"/>
        <v>#499965</v>
      </c>
      <c r="F70" s="6">
        <v>0.2</v>
      </c>
      <c r="G70" s="4"/>
      <c r="H70" t="str">
        <f t="shared" si="9"/>
        <v>EMRO,xMART,0.2</v>
      </c>
      <c r="I70" t="str">
        <f t="shared" si="10"/>
        <v>EMRO</v>
      </c>
      <c r="K70" t="str">
        <f t="shared" si="12"/>
        <v>{"source":"EMRO","target":"xMART","value":"0.2"},</v>
      </c>
      <c r="L70" s="5" t="str">
        <f t="shared" si="13"/>
        <v>{"source":"EMRO","target":"xMART","value":"0.2","color":"#499965"},</v>
      </c>
    </row>
    <row r="71" spans="2:12" x14ac:dyDescent="0.25">
      <c r="B71" s="6" t="s">
        <v>7</v>
      </c>
      <c r="C71" s="6" t="s">
        <v>16</v>
      </c>
      <c r="D71" s="6" t="s">
        <v>18</v>
      </c>
      <c r="E71" s="6" t="str">
        <f t="shared" si="11"/>
        <v>#4a5699</v>
      </c>
      <c r="F71" s="6">
        <v>0.2</v>
      </c>
      <c r="G71" s="4"/>
      <c r="H71" t="str">
        <f t="shared" si="9"/>
        <v>EMRO,xMART,0.2</v>
      </c>
      <c r="I71" t="str">
        <f t="shared" si="10"/>
        <v>EMRO</v>
      </c>
      <c r="K71" t="str">
        <f t="shared" si="12"/>
        <v>{"source":"EMRO","target":"xMART","value":"0.2"},</v>
      </c>
      <c r="L71" s="5" t="str">
        <f t="shared" si="13"/>
        <v>{"source":"EMRO","target":"xMART","value":"0.2","color":"#4a5699"},</v>
      </c>
    </row>
    <row r="72" spans="2:12" x14ac:dyDescent="0.25">
      <c r="B72" s="6" t="s">
        <v>20</v>
      </c>
      <c r="C72" s="6" t="s">
        <v>16</v>
      </c>
      <c r="D72" s="6" t="s">
        <v>21</v>
      </c>
      <c r="E72" s="6" t="str">
        <f t="shared" si="11"/>
        <v>#499965</v>
      </c>
      <c r="F72" s="6">
        <v>0.2</v>
      </c>
      <c r="G72" s="4"/>
      <c r="H72" t="str">
        <f t="shared" si="9"/>
        <v>WPRO,xMART,0.2</v>
      </c>
      <c r="I72" t="str">
        <f t="shared" si="10"/>
        <v>WPRO</v>
      </c>
      <c r="K72" t="str">
        <f t="shared" si="12"/>
        <v>{"source":"WPRO","target":"xMART","value":"0.2"},</v>
      </c>
      <c r="L72" s="5" t="str">
        <f t="shared" si="13"/>
        <v>{"source":"WPRO","target":"xMART","value":"0.2","color":"#499965"},</v>
      </c>
    </row>
    <row r="73" spans="2:12" x14ac:dyDescent="0.25">
      <c r="B73" s="6" t="s">
        <v>20</v>
      </c>
      <c r="C73" s="6" t="s">
        <v>16</v>
      </c>
      <c r="D73" s="6" t="s">
        <v>19</v>
      </c>
      <c r="E73" s="6" t="str">
        <f t="shared" si="11"/>
        <v>#4a998d</v>
      </c>
      <c r="F73" s="6">
        <v>0.2</v>
      </c>
      <c r="G73" s="4"/>
      <c r="H73" t="str">
        <f t="shared" si="9"/>
        <v>WPRO,xMART,0.2</v>
      </c>
      <c r="I73" t="str">
        <f t="shared" si="10"/>
        <v>WPRO</v>
      </c>
      <c r="K73" t="str">
        <f t="shared" si="12"/>
        <v>{"source":"WPRO","target":"xMART","value":"0.2"},</v>
      </c>
      <c r="L73" s="5" t="str">
        <f t="shared" si="13"/>
        <v>{"source":"WPRO","target":"xMART","value":"0.2","color":"#4a998d"},</v>
      </c>
    </row>
    <row r="74" spans="2:12" x14ac:dyDescent="0.25">
      <c r="B74" s="6" t="s">
        <v>20</v>
      </c>
      <c r="C74" s="6" t="s">
        <v>16</v>
      </c>
      <c r="D74" s="6" t="s">
        <v>18</v>
      </c>
      <c r="E74" s="6" t="str">
        <f t="shared" si="11"/>
        <v>#4a5699</v>
      </c>
      <c r="F74" s="6">
        <v>0.2</v>
      </c>
      <c r="G74" s="4"/>
      <c r="H74" t="str">
        <f t="shared" si="9"/>
        <v>WPRO,xMART,0.2</v>
      </c>
      <c r="I74" t="str">
        <f t="shared" si="10"/>
        <v>WPRO</v>
      </c>
      <c r="K74" t="str">
        <f t="shared" si="12"/>
        <v>{"source":"WPRO","target":"xMART","value":"0.2"},</v>
      </c>
      <c r="L74" s="5" t="str">
        <f t="shared" si="13"/>
        <v>{"source":"WPRO","target":"xMART","value":"0.2","color":"#4a5699"},</v>
      </c>
    </row>
    <row r="75" spans="2:12" x14ac:dyDescent="0.25">
      <c r="B75" s="6" t="s">
        <v>11</v>
      </c>
      <c r="C75" s="6" t="s">
        <v>16</v>
      </c>
      <c r="D75" s="6" t="s">
        <v>19</v>
      </c>
      <c r="E75" s="6" t="str">
        <f t="shared" si="11"/>
        <v>#4a998d</v>
      </c>
      <c r="F75" s="6">
        <v>0.2</v>
      </c>
      <c r="G75" s="4"/>
      <c r="H75" t="str">
        <f t="shared" si="9"/>
        <v>Scrapping tool,xMART,0.2</v>
      </c>
      <c r="I75" t="str">
        <f t="shared" si="10"/>
        <v>Scrapping tool</v>
      </c>
      <c r="K75" t="str">
        <f t="shared" si="12"/>
        <v>{"source":"Scrapping tool","target":"xMART","value":"0.2"},</v>
      </c>
      <c r="L75" s="5" t="str">
        <f t="shared" si="13"/>
        <v>{"source":"Scrapping tool","target":"xMART","value":"0.2","color":"#4a998d"},</v>
      </c>
    </row>
    <row r="76" spans="2:12" x14ac:dyDescent="0.25">
      <c r="B76" s="6" t="s">
        <v>11</v>
      </c>
      <c r="C76" s="6" t="s">
        <v>16</v>
      </c>
      <c r="D76" s="6" t="s">
        <v>21</v>
      </c>
      <c r="E76" s="6" t="str">
        <f t="shared" si="11"/>
        <v>#499965</v>
      </c>
      <c r="F76" s="6">
        <v>0.2</v>
      </c>
      <c r="G76" s="4"/>
      <c r="H76" t="str">
        <f t="shared" si="9"/>
        <v>Scrapping tool,xMART,0.2</v>
      </c>
      <c r="I76" t="str">
        <f t="shared" si="10"/>
        <v>Scrapping tool</v>
      </c>
      <c r="K76" t="str">
        <f t="shared" si="12"/>
        <v>{"source":"Scrapping tool","target":"xMART","value":"0.2"},</v>
      </c>
      <c r="L76" s="5" t="str">
        <f t="shared" si="13"/>
        <v>{"source":"Scrapping tool","target":"xMART","value":"0.2","color":"#499965"},</v>
      </c>
    </row>
    <row r="77" spans="2:12" x14ac:dyDescent="0.25">
      <c r="B77" s="6" t="s">
        <v>12</v>
      </c>
      <c r="C77" s="6" t="s">
        <v>16</v>
      </c>
      <c r="D77" s="6" t="s">
        <v>21</v>
      </c>
      <c r="E77" s="6" t="str">
        <f t="shared" si="11"/>
        <v>#499965</v>
      </c>
      <c r="F77" s="6">
        <v>0.2</v>
      </c>
      <c r="G77" s="4"/>
      <c r="H77" t="str">
        <f t="shared" si="9"/>
        <v>FIND,xMART,0.2</v>
      </c>
      <c r="I77" t="str">
        <f t="shared" si="10"/>
        <v>FIND</v>
      </c>
      <c r="K77" t="str">
        <f t="shared" si="12"/>
        <v>{"source":"FIND","target":"xMART","value":"0.2"},</v>
      </c>
      <c r="L77" s="5" t="str">
        <f t="shared" si="13"/>
        <v>{"source":"FIND","target":"xMART","value":"0.2","color":"#499965"},</v>
      </c>
    </row>
    <row r="78" spans="2:12" x14ac:dyDescent="0.25">
      <c r="B78" s="6" t="s">
        <v>13</v>
      </c>
      <c r="C78" s="6" t="s">
        <v>16</v>
      </c>
      <c r="D78" s="6" t="s">
        <v>19</v>
      </c>
      <c r="E78" s="6" t="str">
        <f t="shared" si="11"/>
        <v>#4a998d</v>
      </c>
      <c r="F78" s="6">
        <v>0.2</v>
      </c>
      <c r="G78" s="4"/>
      <c r="H78" t="str">
        <f t="shared" si="9"/>
        <v>OurWordInData,xMART,0.2</v>
      </c>
      <c r="I78" t="str">
        <f t="shared" si="10"/>
        <v>OurWordInData</v>
      </c>
      <c r="K78" t="str">
        <f t="shared" si="12"/>
        <v>{"source":"OurWordInData","target":"xMART","value":"0.2"},</v>
      </c>
      <c r="L78" s="5" t="str">
        <f t="shared" si="13"/>
        <v>{"source":"OurWordInData","target":"xMART","value":"0.2","color":"#4a998d"},</v>
      </c>
    </row>
    <row r="79" spans="2:12" x14ac:dyDescent="0.25">
      <c r="B79" s="6" t="s">
        <v>13</v>
      </c>
      <c r="C79" s="6" t="s">
        <v>16</v>
      </c>
      <c r="D79" s="6" t="s">
        <v>21</v>
      </c>
      <c r="E79" s="6" t="str">
        <f t="shared" si="11"/>
        <v>#499965</v>
      </c>
      <c r="F79" s="6">
        <v>0.2</v>
      </c>
      <c r="G79" s="4"/>
      <c r="H79" t="str">
        <f t="shared" si="9"/>
        <v>OurWordInData,xMART,0.2</v>
      </c>
      <c r="I79" t="str">
        <f t="shared" si="10"/>
        <v>OurWordInData</v>
      </c>
      <c r="K79" t="str">
        <f t="shared" si="12"/>
        <v>{"source":"OurWordInData","target":"xMART","value":"0.2"},</v>
      </c>
      <c r="L79" s="5" t="str">
        <f t="shared" si="13"/>
        <v>{"source":"OurWordInData","target":"xMART","value":"0.2","color":"#499965"},</v>
      </c>
    </row>
    <row r="80" spans="2:12" x14ac:dyDescent="0.25">
      <c r="B80" s="6" t="s">
        <v>22</v>
      </c>
      <c r="C80" s="6" t="s">
        <v>16</v>
      </c>
      <c r="D80" s="6" t="s">
        <v>17</v>
      </c>
      <c r="E80" s="6" t="str">
        <f t="shared" si="11"/>
        <v>#4a7d99</v>
      </c>
      <c r="F80" s="6">
        <v>0.2</v>
      </c>
      <c r="G80" s="4"/>
      <c r="H80" t="str">
        <f t="shared" si="9"/>
        <v>PHSMData,xMART,0.2</v>
      </c>
      <c r="I80" t="str">
        <f t="shared" si="10"/>
        <v>PHSMData</v>
      </c>
      <c r="K80" t="str">
        <f t="shared" si="12"/>
        <v>{"source":"PHSMData","target":"xMART","value":"0.2"},</v>
      </c>
      <c r="L80" s="5" t="str">
        <f t="shared" si="13"/>
        <v>{"source":"PHSMData","target":"xMART","value":"0.2","color":"#4a7d99"},</v>
      </c>
    </row>
    <row r="81" spans="2:12" x14ac:dyDescent="0.25">
      <c r="B81" s="6" t="s">
        <v>23</v>
      </c>
      <c r="C81" s="6" t="s">
        <v>16</v>
      </c>
      <c r="D81" s="6" t="s">
        <v>17</v>
      </c>
      <c r="E81" s="6" t="str">
        <f t="shared" si="11"/>
        <v>#4a7d99</v>
      </c>
      <c r="F81" s="6">
        <v>0.2</v>
      </c>
      <c r="G81" s="4"/>
      <c r="H81" t="str">
        <f t="shared" si="9"/>
        <v>MobilityData,xMART,0.2</v>
      </c>
      <c r="I81" t="str">
        <f t="shared" si="10"/>
        <v>MobilityData</v>
      </c>
      <c r="K81" t="str">
        <f t="shared" si="12"/>
        <v>{"source":"MobilityData","target":"xMART","value":"0.2"},</v>
      </c>
      <c r="L81" s="5" t="str">
        <f t="shared" si="13"/>
        <v>{"source":"MobilityData","target":"xMART","value":"0.2","color":"#4a7d99"},</v>
      </c>
    </row>
    <row r="82" spans="2:12" x14ac:dyDescent="0.25">
      <c r="B82" s="6" t="s">
        <v>8</v>
      </c>
      <c r="C82" s="6" t="s">
        <v>5</v>
      </c>
      <c r="D82" s="6" t="s">
        <v>18</v>
      </c>
      <c r="E82" s="6" t="str">
        <f t="shared" si="11"/>
        <v>#4a5699</v>
      </c>
      <c r="F82" s="6">
        <v>0.2</v>
      </c>
      <c r="G82" s="4"/>
      <c r="H82" t="str">
        <f t="shared" si="9"/>
        <v>Stars?,PAHO,0.2</v>
      </c>
      <c r="I82" t="str">
        <f t="shared" si="10"/>
        <v>Stars?</v>
      </c>
      <c r="K82" t="str">
        <f t="shared" si="12"/>
        <v>{"source":"Stars?","target":"PAHO","value":"0.2"},</v>
      </c>
      <c r="L82" s="5" t="str">
        <f t="shared" si="13"/>
        <v>{"source":"Stars?","target":"PAHO","value":"0.2","color":"#4a5699"},</v>
      </c>
    </row>
    <row r="83" spans="2:12" x14ac:dyDescent="0.25">
      <c r="B83" s="6" t="s">
        <v>9</v>
      </c>
      <c r="C83" s="6" t="s">
        <v>6</v>
      </c>
      <c r="D83" s="6" t="s">
        <v>18</v>
      </c>
      <c r="E83" s="6" t="str">
        <f t="shared" si="11"/>
        <v>#4a5699</v>
      </c>
      <c r="F83" s="6">
        <v>0.2</v>
      </c>
      <c r="G83" s="4"/>
      <c r="H83" t="str">
        <f t="shared" si="9"/>
        <v>ECDC,EURO,0.2</v>
      </c>
      <c r="I83" t="str">
        <f t="shared" si="10"/>
        <v>ECDC</v>
      </c>
      <c r="K83" t="str">
        <f t="shared" si="12"/>
        <v>{"source":"ECDC","target":"EURO","value":"0.2"},</v>
      </c>
      <c r="L83" s="5" t="str">
        <f t="shared" si="13"/>
        <v>{"source":"ECDC","target":"EURO","value":"0.2","color":"#4a5699"},</v>
      </c>
    </row>
    <row r="84" spans="2:12" x14ac:dyDescent="0.25">
      <c r="B84" s="6" t="s">
        <v>10</v>
      </c>
      <c r="C84" s="6" t="s">
        <v>7</v>
      </c>
      <c r="D84" s="6" t="s">
        <v>18</v>
      </c>
      <c r="E84" s="6" t="str">
        <f t="shared" si="11"/>
        <v>#4a5699</v>
      </c>
      <c r="F84" s="6">
        <v>0.2</v>
      </c>
      <c r="G84" s="4"/>
      <c r="H84" t="str">
        <f t="shared" si="9"/>
        <v>EMFLU,EMRO,0.2</v>
      </c>
      <c r="I84" t="str">
        <f t="shared" si="10"/>
        <v>EMFLU</v>
      </c>
      <c r="K84" t="str">
        <f t="shared" si="12"/>
        <v>{"source":"EMFLU","target":"EMRO","value":"0.2"},</v>
      </c>
      <c r="L84" s="5" t="str">
        <f t="shared" si="13"/>
        <v>{"source":"EMFLU","target":"EMRO","value":"0.2","color":"#4a5699"},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RINER, Marc</dc:creator>
  <cp:lastModifiedBy>RINER, Marc</cp:lastModifiedBy>
  <dcterms:created xsi:type="dcterms:W3CDTF">2021-12-15T09:59:53Z</dcterms:created>
  <dcterms:modified xsi:type="dcterms:W3CDTF">2021-12-17T09:13:58Z</dcterms:modified>
</cp:coreProperties>
</file>