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HSE\цифровая грамотность\"/>
    </mc:Choice>
  </mc:AlternateContent>
  <xr:revisionPtr revIDLastSave="0" documentId="13_ncr:1_{858EDFA0-D171-45EF-BDDB-19903B1132C5}" xr6:coauthVersionLast="47" xr6:coauthVersionMax="47" xr10:uidLastSave="{00000000-0000-0000-0000-000000000000}"/>
  <bookViews>
    <workbookView xWindow="-108" yWindow="-108" windowWidth="23256" windowHeight="13896" activeTab="5" xr2:uid="{00000000-000D-0000-FFFF-FFFF00000000}"/>
  </bookViews>
  <sheets>
    <sheet name="test" sheetId="2" r:id="rId1"/>
    <sheet name="№1" sheetId="3" r:id="rId2"/>
    <sheet name="№2" sheetId="4" r:id="rId3"/>
    <sheet name="№3" sheetId="5" r:id="rId4"/>
    <sheet name="№4" sheetId="6" r:id="rId5"/>
    <sheet name="№5" sheetId="7" r:id="rId6"/>
  </sheets>
  <definedNames>
    <definedName name="_xlnm._FilterDatabase" localSheetId="2" hidden="1">№2!$A$21:$C$21</definedName>
    <definedName name="_xlnm._FilterDatabase" localSheetId="3" hidden="1">№3!$E$16:$F$73</definedName>
    <definedName name="_xlnm._FilterDatabase" localSheetId="5" hidden="1">№5!$A$10:$Q$382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6" l="1" a="1"/>
  <c r="B5" i="6" s="1"/>
  <c r="B5" i="5"/>
  <c r="H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17" i="5"/>
  <c r="L63" i="5"/>
  <c r="B5" i="4"/>
  <c r="B17" i="4"/>
  <c r="B16" i="4"/>
  <c r="B15" i="4"/>
  <c r="B14" i="4"/>
  <c r="B13" i="4"/>
  <c r="B12" i="4"/>
  <c r="B11" i="4"/>
  <c r="B10" i="4"/>
  <c r="B9" i="4"/>
  <c r="B8" i="4"/>
  <c r="B7" i="4"/>
  <c r="B6" i="4"/>
  <c r="D15" i="3"/>
  <c r="D14" i="3"/>
  <c r="D13" i="3"/>
  <c r="D12" i="3"/>
  <c r="D11" i="3"/>
  <c r="D10" i="3"/>
  <c r="D9" i="3"/>
  <c r="D8" i="3"/>
  <c r="D7" i="3"/>
  <c r="D6" i="3"/>
  <c r="D5" i="3"/>
  <c r="C9" i="3"/>
  <c r="C10" i="3"/>
  <c r="C11" i="3"/>
  <c r="C12" i="3"/>
  <c r="C13" i="3"/>
  <c r="C15" i="3"/>
  <c r="C14" i="3"/>
  <c r="C8" i="3"/>
  <c r="C7" i="3"/>
  <c r="C6" i="3"/>
  <c r="C5" i="3"/>
  <c r="B15" i="3"/>
  <c r="B14" i="3"/>
  <c r="B13" i="3"/>
  <c r="B12" i="3"/>
  <c r="B11" i="3"/>
  <c r="B10" i="3"/>
  <c r="B9" i="3"/>
  <c r="B8" i="3"/>
  <c r="B7" i="3"/>
  <c r="B6" i="3"/>
  <c r="B5" i="3"/>
  <c r="B17" i="5"/>
  <c r="B7" i="7" l="1"/>
  <c r="B6" i="7"/>
  <c r="B5" i="7"/>
  <c r="B10" i="5"/>
  <c r="B6" i="5"/>
  <c r="B8" i="5"/>
  <c r="B11" i="5"/>
  <c r="B9" i="5"/>
  <c r="B7" i="5"/>
  <c r="B12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<sst xmlns="http://schemas.openxmlformats.org/spreadsheetml/2006/main" count="1086" uniqueCount="662">
  <si>
    <t>Исходные данные</t>
  </si>
  <si>
    <t>ТТ Озерки</t>
  </si>
  <si>
    <t>ТТ на Дзержинского</t>
  </si>
  <si>
    <t>ТТ Сертоловский</t>
  </si>
  <si>
    <t>ТТ Сосновоборский</t>
  </si>
  <si>
    <t>ТТ Варшавский</t>
  </si>
  <si>
    <t>ТТ Васильевский</t>
  </si>
  <si>
    <t>ТТ Ржевка</t>
  </si>
  <si>
    <t>ТТ Приморский</t>
  </si>
  <si>
    <t>ТТ Коломяжский</t>
  </si>
  <si>
    <t>ТТ Международный</t>
  </si>
  <si>
    <t>ТТ на Карповке</t>
  </si>
  <si>
    <t>ТТ на Композиторов</t>
  </si>
  <si>
    <t>ТТ Южный</t>
  </si>
  <si>
    <t>ТТ Бескудниковский</t>
  </si>
  <si>
    <t>ТТ Купчино</t>
  </si>
  <si>
    <t>ТТ Сосногорский</t>
  </si>
  <si>
    <t>ТТ Ульянка</t>
  </si>
  <si>
    <t>ТТ Яхтенный</t>
  </si>
  <si>
    <t>ТТ на Народной</t>
  </si>
  <si>
    <t>ТТ на Лесной</t>
  </si>
  <si>
    <t>ТТ Новгородский</t>
  </si>
  <si>
    <t>ТТ на Наставников</t>
  </si>
  <si>
    <t>ТТ Московский</t>
  </si>
  <si>
    <t>ТТ на Избирателей</t>
  </si>
  <si>
    <t>ТТ Юго-Западный</t>
  </si>
  <si>
    <t>ТТ Володарский</t>
  </si>
  <si>
    <t>ТТ Кировский</t>
  </si>
  <si>
    <t>ТТ Оккервиль</t>
  </si>
  <si>
    <t>ТТ Гражданский</t>
  </si>
  <si>
    <t>ТТ Академический</t>
  </si>
  <si>
    <t>ТТ Дыбенко</t>
  </si>
  <si>
    <t>ТТ Всеволожский</t>
  </si>
  <si>
    <t>ТТ Звёздный</t>
  </si>
  <si>
    <t>ТТ Братеево</t>
  </si>
  <si>
    <t>ТТ на Науки</t>
  </si>
  <si>
    <t>ТТ Удельный</t>
  </si>
  <si>
    <t>ТТ на Мира</t>
  </si>
  <si>
    <t>ТТ Лахтинский</t>
  </si>
  <si>
    <t>ТТ Металлострой</t>
  </si>
  <si>
    <t>ТТ Институтский</t>
  </si>
  <si>
    <t>ТТ на Среднем проспекте</t>
  </si>
  <si>
    <t>ТТ на Павлуновского</t>
  </si>
  <si>
    <t>ТТ Сестрорецкий</t>
  </si>
  <si>
    <t>ТТ на Проспекте Ленина</t>
  </si>
  <si>
    <t>ТТ Полюстровский</t>
  </si>
  <si>
    <t>ТТ на Ветеранов</t>
  </si>
  <si>
    <t>ТТ на Площади Мужества</t>
  </si>
  <si>
    <t>ТТ Рыбацкое</t>
  </si>
  <si>
    <t>ТТ Лосиноостровский</t>
  </si>
  <si>
    <t>ТТ Юнтоловский</t>
  </si>
  <si>
    <t>ТТ Прибалтийский</t>
  </si>
  <si>
    <t>ТТ Владимирский</t>
  </si>
  <si>
    <t>ТТ на Парашютной</t>
  </si>
  <si>
    <t>ТТ Муринский</t>
  </si>
  <si>
    <t>ТТ Солнечный</t>
  </si>
  <si>
    <t>ТТ на 8 Марта</t>
  </si>
  <si>
    <t>ТТ на Ленинском</t>
  </si>
  <si>
    <t>ТТ на Невском</t>
  </si>
  <si>
    <t>ТТ Дальневосточный</t>
  </si>
  <si>
    <t>ТТ на Баскакова</t>
  </si>
  <si>
    <t>ТТ на Коллонтай</t>
  </si>
  <si>
    <t>ТТ на Рощинской</t>
  </si>
  <si>
    <t>ТТ Норильский</t>
  </si>
  <si>
    <t>ТТ Заневский</t>
  </si>
  <si>
    <t>ТТ Петроградский</t>
  </si>
  <si>
    <t>ТТ на Разина</t>
  </si>
  <si>
    <t>ТТ Псковский</t>
  </si>
  <si>
    <t>ТТ Отрадное</t>
  </si>
  <si>
    <t>ТТ Ижорский</t>
  </si>
  <si>
    <t>ТТ Царскосельский</t>
  </si>
  <si>
    <t>ТТ Охтинский</t>
  </si>
  <si>
    <t>ТТ на Просвещения</t>
  </si>
  <si>
    <t>ТТ Пионерский</t>
  </si>
  <si>
    <t>ТТ Волховский</t>
  </si>
  <si>
    <t>ТТ Новоколомяжский</t>
  </si>
  <si>
    <t>ТТ Новокосинский</t>
  </si>
  <si>
    <t>ТТ на Петра Великого</t>
  </si>
  <si>
    <t>ТТ Елизаровский</t>
  </si>
  <si>
    <t>ТТ Тамбасовский</t>
  </si>
  <si>
    <t>ТТ Ломоносовский</t>
  </si>
  <si>
    <t>ТТ Тихвинский</t>
  </si>
  <si>
    <t>ТТ Оружейный</t>
  </si>
  <si>
    <t>ТТ на Суворова</t>
  </si>
  <si>
    <t>ТТ на Александра Невского</t>
  </si>
  <si>
    <t>ТТ на Набережной</t>
  </si>
  <si>
    <t>ТТ Владикавказский</t>
  </si>
  <si>
    <t>ТТ Сухоложский</t>
  </si>
  <si>
    <t>АРТТТ00006507985</t>
  </si>
  <si>
    <t>АРТТТ00006507989</t>
  </si>
  <si>
    <t>АРТТТ00006507715</t>
  </si>
  <si>
    <t>АРТТТ00006507768</t>
  </si>
  <si>
    <t>АРТТТ00006507757</t>
  </si>
  <si>
    <t>АРТТТ00006507773</t>
  </si>
  <si>
    <t>АРТТТ00006507765</t>
  </si>
  <si>
    <t>АРТТТ00006507766</t>
  </si>
  <si>
    <t>АРТТТ00006507760</t>
  </si>
  <si>
    <t>АРТТТ00006507774</t>
  </si>
  <si>
    <t>АРТТТ00006508049</t>
  </si>
  <si>
    <t>АРТТТ00006507660</t>
  </si>
  <si>
    <t>АРТТТ00006507661</t>
  </si>
  <si>
    <t>АРТТТ00006507662</t>
  </si>
  <si>
    <t>АРТТТ00006507711</t>
  </si>
  <si>
    <t>АРТТТ00006507712</t>
  </si>
  <si>
    <t>АРТТТ00006507713</t>
  </si>
  <si>
    <t>АРТТТ00006507756</t>
  </si>
  <si>
    <t>АРТТТ00006507758</t>
  </si>
  <si>
    <t>АРТТТ00006507759</t>
  </si>
  <si>
    <t>АРТТТ00006507761</t>
  </si>
  <si>
    <t>АРТТТ00006507762</t>
  </si>
  <si>
    <t>АРТТТ00006507763</t>
  </si>
  <si>
    <t>АРТТТ00006507764</t>
  </si>
  <si>
    <t>АРТТТ00006507767</t>
  </si>
  <si>
    <t>АРТТТ00006507769</t>
  </si>
  <si>
    <t>АРТТТ00006507770</t>
  </si>
  <si>
    <t>АРТТТ00006507771</t>
  </si>
  <si>
    <t>АРТТТ00006507772</t>
  </si>
  <si>
    <t>АРТТТ00006507987</t>
  </si>
  <si>
    <t>АРТТТ00006507991</t>
  </si>
  <si>
    <t>АРТТТ00006507992</t>
  </si>
  <si>
    <t>АРТТТ00006507994</t>
  </si>
  <si>
    <t>АРТТТ00006508031</t>
  </si>
  <si>
    <t>АРТТТ00006508037</t>
  </si>
  <si>
    <t>Jan</t>
  </si>
  <si>
    <t>Feb</t>
  </si>
  <si>
    <t>Mar</t>
  </si>
  <si>
    <t>Apr</t>
  </si>
  <si>
    <t>May</t>
  </si>
  <si>
    <t>Jun</t>
  </si>
  <si>
    <t>Comments:</t>
  </si>
  <si>
    <t>Result</t>
  </si>
  <si>
    <t>Maximum</t>
  </si>
  <si>
    <t>Fill in the table (leave formulas in the cells)</t>
  </si>
  <si>
    <t>Hello!</t>
  </si>
  <si>
    <t>You need to complete 5 tasks, each on a separate sheet.</t>
  </si>
  <si>
    <t>If the summary tables contain values and not formulas, the task will not be counted.</t>
  </si>
  <si>
    <t>Good luck!</t>
  </si>
  <si>
    <t>The maximum execution time is 50 minutes.</t>
  </si>
  <si>
    <t>Order ID</t>
  </si>
  <si>
    <t>Turnover</t>
  </si>
  <si>
    <t>Qty</t>
  </si>
  <si>
    <t>Branch</t>
  </si>
  <si>
    <t>Highlight 5 maximum values in the column for cash turnover</t>
  </si>
  <si>
    <t>Initial data</t>
  </si>
  <si>
    <t>Date</t>
  </si>
  <si>
    <t>Region</t>
  </si>
  <si>
    <t>A formula is needed that will supply data in the second column if there is a date or leave the cell empty if the city is not in the list.</t>
  </si>
  <si>
    <t>It is allowed to add additional columns for calculation</t>
  </si>
  <si>
    <t>Please do not use Pivot tables in the solution</t>
  </si>
  <si>
    <t>Point</t>
  </si>
  <si>
    <t>Number of mentions in the table below</t>
  </si>
  <si>
    <t>Rating by number of mentions
(highest to lowest)</t>
  </si>
  <si>
    <t>Sum</t>
  </si>
  <si>
    <t>Total:</t>
  </si>
  <si>
    <t>Subject</t>
  </si>
  <si>
    <t>New</t>
  </si>
  <si>
    <t>Current</t>
  </si>
  <si>
    <t>Lost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</si>
  <si>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</si>
  <si>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</si>
  <si>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</si>
  <si>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</si>
  <si>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</si>
  <si>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</si>
  <si>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</si>
  <si>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</si>
  <si>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</si>
  <si>
    <t>client 10</t>
  </si>
  <si>
    <t>client 11</t>
  </si>
  <si>
    <t>client 12</t>
  </si>
  <si>
    <t>client 13</t>
  </si>
  <si>
    <t>client 14</t>
  </si>
  <si>
    <t>client 15</t>
  </si>
  <si>
    <t>client 16</t>
  </si>
  <si>
    <t>client 17</t>
  </si>
  <si>
    <t>client 18</t>
  </si>
  <si>
    <t>client 19</t>
  </si>
  <si>
    <t>client 20</t>
  </si>
  <si>
    <t>client 21</t>
  </si>
  <si>
    <t>client 22</t>
  </si>
  <si>
    <t>client 23</t>
  </si>
  <si>
    <t>client 24</t>
  </si>
  <si>
    <t>client 25</t>
  </si>
  <si>
    <t>client 26</t>
  </si>
  <si>
    <t>client 27</t>
  </si>
  <si>
    <t>client 28</t>
  </si>
  <si>
    <t>client 29</t>
  </si>
  <si>
    <t>client 30</t>
  </si>
  <si>
    <t>client 31</t>
  </si>
  <si>
    <t>client 32</t>
  </si>
  <si>
    <t>client 33</t>
  </si>
  <si>
    <t>client 34</t>
  </si>
  <si>
    <t>client 35</t>
  </si>
  <si>
    <t>client 36</t>
  </si>
  <si>
    <t>client 37</t>
  </si>
  <si>
    <t>client 38</t>
  </si>
  <si>
    <t>client 39</t>
  </si>
  <si>
    <t>client 40</t>
  </si>
  <si>
    <t>client 41</t>
  </si>
  <si>
    <t>client 42</t>
  </si>
  <si>
    <t>client 43</t>
  </si>
  <si>
    <t>client 44</t>
  </si>
  <si>
    <t>client 45</t>
  </si>
  <si>
    <t>client 46</t>
  </si>
  <si>
    <t>client 47</t>
  </si>
  <si>
    <t>client 48</t>
  </si>
  <si>
    <t>client 49</t>
  </si>
  <si>
    <t>client 50</t>
  </si>
  <si>
    <t>client 51</t>
  </si>
  <si>
    <t>client 52</t>
  </si>
  <si>
    <t>client 53</t>
  </si>
  <si>
    <t>client 54</t>
  </si>
  <si>
    <t>client 55</t>
  </si>
  <si>
    <t>client 56</t>
  </si>
  <si>
    <t>client 57</t>
  </si>
  <si>
    <t>client 58</t>
  </si>
  <si>
    <t>client 59</t>
  </si>
  <si>
    <t>client 60</t>
  </si>
  <si>
    <t>client 61</t>
  </si>
  <si>
    <t>client 62</t>
  </si>
  <si>
    <t>client 63</t>
  </si>
  <si>
    <t>client 64</t>
  </si>
  <si>
    <t>client 65</t>
  </si>
  <si>
    <t>client 66</t>
  </si>
  <si>
    <t>client 67</t>
  </si>
  <si>
    <t>client 68</t>
  </si>
  <si>
    <t>client 69</t>
  </si>
  <si>
    <t>client 70</t>
  </si>
  <si>
    <t>client 71</t>
  </si>
  <si>
    <t>client 72</t>
  </si>
  <si>
    <t>client 73</t>
  </si>
  <si>
    <t>client 74</t>
  </si>
  <si>
    <t>client 75</t>
  </si>
  <si>
    <t>client 76</t>
  </si>
  <si>
    <t>client 77</t>
  </si>
  <si>
    <t>client 78</t>
  </si>
  <si>
    <t>client 79</t>
  </si>
  <si>
    <t>client 80</t>
  </si>
  <si>
    <t>client 81</t>
  </si>
  <si>
    <t>client 82</t>
  </si>
  <si>
    <t>client 83</t>
  </si>
  <si>
    <t>client 84</t>
  </si>
  <si>
    <t>client 85</t>
  </si>
  <si>
    <t>client 86</t>
  </si>
  <si>
    <t>client 87</t>
  </si>
  <si>
    <t>client 88</t>
  </si>
  <si>
    <t>client 89</t>
  </si>
  <si>
    <t>client 90</t>
  </si>
  <si>
    <t>client 91</t>
  </si>
  <si>
    <t>client 92</t>
  </si>
  <si>
    <t>client 93</t>
  </si>
  <si>
    <t>client 94</t>
  </si>
  <si>
    <t>client 95</t>
  </si>
  <si>
    <t>client 96</t>
  </si>
  <si>
    <t>client 97</t>
  </si>
  <si>
    <t>client 98</t>
  </si>
  <si>
    <t>client 99</t>
  </si>
  <si>
    <t>client 100</t>
  </si>
  <si>
    <t>client 101</t>
  </si>
  <si>
    <t>client 102</t>
  </si>
  <si>
    <t>client 103</t>
  </si>
  <si>
    <t>client 104</t>
  </si>
  <si>
    <t>client 105</t>
  </si>
  <si>
    <t>client 106</t>
  </si>
  <si>
    <t>client 107</t>
  </si>
  <si>
    <t>client 108</t>
  </si>
  <si>
    <t>client 109</t>
  </si>
  <si>
    <t>client 110</t>
  </si>
  <si>
    <t>client 111</t>
  </si>
  <si>
    <t>client 112</t>
  </si>
  <si>
    <t>client 113</t>
  </si>
  <si>
    <t>client 114</t>
  </si>
  <si>
    <t>client 115</t>
  </si>
  <si>
    <t>client 116</t>
  </si>
  <si>
    <t>client 117</t>
  </si>
  <si>
    <t>client 118</t>
  </si>
  <si>
    <t>client 119</t>
  </si>
  <si>
    <t>client 120</t>
  </si>
  <si>
    <t>client 121</t>
  </si>
  <si>
    <t>client 122</t>
  </si>
  <si>
    <t>client 123</t>
  </si>
  <si>
    <t>client 124</t>
  </si>
  <si>
    <t>client 125</t>
  </si>
  <si>
    <t>client 126</t>
  </si>
  <si>
    <t>client 127</t>
  </si>
  <si>
    <t>client 128</t>
  </si>
  <si>
    <t>client 129</t>
  </si>
  <si>
    <t>client 130</t>
  </si>
  <si>
    <t>client 131</t>
  </si>
  <si>
    <t>client 132</t>
  </si>
  <si>
    <t>client 133</t>
  </si>
  <si>
    <t>client 134</t>
  </si>
  <si>
    <t>client 135</t>
  </si>
  <si>
    <t>client 136</t>
  </si>
  <si>
    <t>client 137</t>
  </si>
  <si>
    <t>client 138</t>
  </si>
  <si>
    <t>client 139</t>
  </si>
  <si>
    <t>client 140</t>
  </si>
  <si>
    <t>client 141</t>
  </si>
  <si>
    <t>client 142</t>
  </si>
  <si>
    <t>client 143</t>
  </si>
  <si>
    <t>client 144</t>
  </si>
  <si>
    <t>client 145</t>
  </si>
  <si>
    <t>client 146</t>
  </si>
  <si>
    <t>client 147</t>
  </si>
  <si>
    <t>client 148</t>
  </si>
  <si>
    <t>client 149</t>
  </si>
  <si>
    <t>client 150</t>
  </si>
  <si>
    <t>client 151</t>
  </si>
  <si>
    <t>client 152</t>
  </si>
  <si>
    <t>client 153</t>
  </si>
  <si>
    <t>client 154</t>
  </si>
  <si>
    <t>client 155</t>
  </si>
  <si>
    <t>client 156</t>
  </si>
  <si>
    <t>client 157</t>
  </si>
  <si>
    <t>client 158</t>
  </si>
  <si>
    <t>client 159</t>
  </si>
  <si>
    <t>client 160</t>
  </si>
  <si>
    <t>client 161</t>
  </si>
  <si>
    <t>client 162</t>
  </si>
  <si>
    <t>client 163</t>
  </si>
  <si>
    <t>client 164</t>
  </si>
  <si>
    <t>client 165</t>
  </si>
  <si>
    <t>client 166</t>
  </si>
  <si>
    <t>client 167</t>
  </si>
  <si>
    <t>client 168</t>
  </si>
  <si>
    <t>client 169</t>
  </si>
  <si>
    <t>client 170</t>
  </si>
  <si>
    <t>client 171</t>
  </si>
  <si>
    <t>client 172</t>
  </si>
  <si>
    <t>client 173</t>
  </si>
  <si>
    <t>client 174</t>
  </si>
  <si>
    <t>client 175</t>
  </si>
  <si>
    <t>client 176</t>
  </si>
  <si>
    <t>client 177</t>
  </si>
  <si>
    <t>client 178</t>
  </si>
  <si>
    <t>client 179</t>
  </si>
  <si>
    <t>client 180</t>
  </si>
  <si>
    <t>client 181</t>
  </si>
  <si>
    <t>client 182</t>
  </si>
  <si>
    <t>client 183</t>
  </si>
  <si>
    <t>client 184</t>
  </si>
  <si>
    <t>client 185</t>
  </si>
  <si>
    <t>client 186</t>
  </si>
  <si>
    <t>client 187</t>
  </si>
  <si>
    <t>client 188</t>
  </si>
  <si>
    <t>client 189</t>
  </si>
  <si>
    <t>client 190</t>
  </si>
  <si>
    <t>client 191</t>
  </si>
  <si>
    <t>client 192</t>
  </si>
  <si>
    <t>client 193</t>
  </si>
  <si>
    <t>client 194</t>
  </si>
  <si>
    <t>client 195</t>
  </si>
  <si>
    <t>client 196</t>
  </si>
  <si>
    <t>client 197</t>
  </si>
  <si>
    <t>client 198</t>
  </si>
  <si>
    <t>client 199</t>
  </si>
  <si>
    <t>client 200</t>
  </si>
  <si>
    <t>client 201</t>
  </si>
  <si>
    <t>client 202</t>
  </si>
  <si>
    <t>client 203</t>
  </si>
  <si>
    <t>client 204</t>
  </si>
  <si>
    <t>client 205</t>
  </si>
  <si>
    <t>client 206</t>
  </si>
  <si>
    <t>client 207</t>
  </si>
  <si>
    <t>client 208</t>
  </si>
  <si>
    <t>client 209</t>
  </si>
  <si>
    <t>client 210</t>
  </si>
  <si>
    <t>client 211</t>
  </si>
  <si>
    <t>client 212</t>
  </si>
  <si>
    <t>client 213</t>
  </si>
  <si>
    <t>client 214</t>
  </si>
  <si>
    <t>client 215</t>
  </si>
  <si>
    <t>client 216</t>
  </si>
  <si>
    <t>client 217</t>
  </si>
  <si>
    <t>client 218</t>
  </si>
  <si>
    <t>client 219</t>
  </si>
  <si>
    <t>client 220</t>
  </si>
  <si>
    <t>client 221</t>
  </si>
  <si>
    <t>client 222</t>
  </si>
  <si>
    <t>client 223</t>
  </si>
  <si>
    <t>client 224</t>
  </si>
  <si>
    <t>client 225</t>
  </si>
  <si>
    <t>client 226</t>
  </si>
  <si>
    <t>client 227</t>
  </si>
  <si>
    <t>client 228</t>
  </si>
  <si>
    <t>client 229</t>
  </si>
  <si>
    <t>client 230</t>
  </si>
  <si>
    <t>client 231</t>
  </si>
  <si>
    <t>client 232</t>
  </si>
  <si>
    <t>client 233</t>
  </si>
  <si>
    <t>client 234</t>
  </si>
  <si>
    <t>client 235</t>
  </si>
  <si>
    <t>client 236</t>
  </si>
  <si>
    <t>client 237</t>
  </si>
  <si>
    <t>client 238</t>
  </si>
  <si>
    <t>client 239</t>
  </si>
  <si>
    <t>client 240</t>
  </si>
  <si>
    <t>client 241</t>
  </si>
  <si>
    <t>client 242</t>
  </si>
  <si>
    <t>client 243</t>
  </si>
  <si>
    <t>client 244</t>
  </si>
  <si>
    <t>client 245</t>
  </si>
  <si>
    <t>client 246</t>
  </si>
  <si>
    <t>client 247</t>
  </si>
  <si>
    <t>client 248</t>
  </si>
  <si>
    <t>client 249</t>
  </si>
  <si>
    <t>client 250</t>
  </si>
  <si>
    <t>client 251</t>
  </si>
  <si>
    <t>client 252</t>
  </si>
  <si>
    <t>client 253</t>
  </si>
  <si>
    <t>client 254</t>
  </si>
  <si>
    <t>client 255</t>
  </si>
  <si>
    <t>client 256</t>
  </si>
  <si>
    <t>client 257</t>
  </si>
  <si>
    <t>client 258</t>
  </si>
  <si>
    <t>client 259</t>
  </si>
  <si>
    <t>client 260</t>
  </si>
  <si>
    <t>client 261</t>
  </si>
  <si>
    <t>client 262</t>
  </si>
  <si>
    <t>client 263</t>
  </si>
  <si>
    <t>client 264</t>
  </si>
  <si>
    <t>client 265</t>
  </si>
  <si>
    <t>client 266</t>
  </si>
  <si>
    <t>client 267</t>
  </si>
  <si>
    <t>client 268</t>
  </si>
  <si>
    <t>client 269</t>
  </si>
  <si>
    <t>client 270</t>
  </si>
  <si>
    <t>client 271</t>
  </si>
  <si>
    <t>client 272</t>
  </si>
  <si>
    <t>client 273</t>
  </si>
  <si>
    <t>client 274</t>
  </si>
  <si>
    <t>client 275</t>
  </si>
  <si>
    <t>client 276</t>
  </si>
  <si>
    <t>client 277</t>
  </si>
  <si>
    <t>client 278</t>
  </si>
  <si>
    <t>client 279</t>
  </si>
  <si>
    <t>client 280</t>
  </si>
  <si>
    <t>client 281</t>
  </si>
  <si>
    <t>client 282</t>
  </si>
  <si>
    <t>client 283</t>
  </si>
  <si>
    <t>client 284</t>
  </si>
  <si>
    <t>client 285</t>
  </si>
  <si>
    <t>client 286</t>
  </si>
  <si>
    <t>client 287</t>
  </si>
  <si>
    <t>client 288</t>
  </si>
  <si>
    <t>client 289</t>
  </si>
  <si>
    <t>client 290</t>
  </si>
  <si>
    <t>client 291</t>
  </si>
  <si>
    <t>client 292</t>
  </si>
  <si>
    <t>client 293</t>
  </si>
  <si>
    <t>client 294</t>
  </si>
  <si>
    <t>client 295</t>
  </si>
  <si>
    <t>client 296</t>
  </si>
  <si>
    <t>client 297</t>
  </si>
  <si>
    <t>client 298</t>
  </si>
  <si>
    <t>client 299</t>
  </si>
  <si>
    <t>client 300</t>
  </si>
  <si>
    <t>client 301</t>
  </si>
  <si>
    <t>client 302</t>
  </si>
  <si>
    <t>client 303</t>
  </si>
  <si>
    <t>client 304</t>
  </si>
  <si>
    <t>client 305</t>
  </si>
  <si>
    <t>client 306</t>
  </si>
  <si>
    <t>client 307</t>
  </si>
  <si>
    <t>client 308</t>
  </si>
  <si>
    <t>client 309</t>
  </si>
  <si>
    <t>client 310</t>
  </si>
  <si>
    <t>client 311</t>
  </si>
  <si>
    <t>client 312</t>
  </si>
  <si>
    <t>client 313</t>
  </si>
  <si>
    <t>client 314</t>
  </si>
  <si>
    <t>client 315</t>
  </si>
  <si>
    <t>client 316</t>
  </si>
  <si>
    <t>client 317</t>
  </si>
  <si>
    <t>client 318</t>
  </si>
  <si>
    <t>client 319</t>
  </si>
  <si>
    <t>client 320</t>
  </si>
  <si>
    <t>client 321</t>
  </si>
  <si>
    <t>client 322</t>
  </si>
  <si>
    <t>client 323</t>
  </si>
  <si>
    <t>client 324</t>
  </si>
  <si>
    <t>client 325</t>
  </si>
  <si>
    <t>client 326</t>
  </si>
  <si>
    <t>client 327</t>
  </si>
  <si>
    <t>client 328</t>
  </si>
  <si>
    <t>client 329</t>
  </si>
  <si>
    <t>client 330</t>
  </si>
  <si>
    <t>client 331</t>
  </si>
  <si>
    <t>client 332</t>
  </si>
  <si>
    <t>client 333</t>
  </si>
  <si>
    <t>client 334</t>
  </si>
  <si>
    <t>client 335</t>
  </si>
  <si>
    <t>client 336</t>
  </si>
  <si>
    <t>client 337</t>
  </si>
  <si>
    <t>client 338</t>
  </si>
  <si>
    <t>client 339</t>
  </si>
  <si>
    <t>client 340</t>
  </si>
  <si>
    <t>client 341</t>
  </si>
  <si>
    <t>client 342</t>
  </si>
  <si>
    <t>client 343</t>
  </si>
  <si>
    <t>client 344</t>
  </si>
  <si>
    <t>client 345</t>
  </si>
  <si>
    <t>client 346</t>
  </si>
  <si>
    <t>client 347</t>
  </si>
  <si>
    <t>client 348</t>
  </si>
  <si>
    <t>client 349</t>
  </si>
  <si>
    <t>client 350</t>
  </si>
  <si>
    <t>client 351</t>
  </si>
  <si>
    <t>client 352</t>
  </si>
  <si>
    <t>client 353</t>
  </si>
  <si>
    <t>client 354</t>
  </si>
  <si>
    <t>client 355</t>
  </si>
  <si>
    <t>client 356</t>
  </si>
  <si>
    <t>client 357</t>
  </si>
  <si>
    <t>client 358</t>
  </si>
  <si>
    <t>client 359</t>
  </si>
  <si>
    <t>client 360</t>
  </si>
  <si>
    <t>client 361</t>
  </si>
  <si>
    <t>client 362</t>
  </si>
  <si>
    <t>client 363</t>
  </si>
  <si>
    <t>client 364</t>
  </si>
  <si>
    <t>client 365</t>
  </si>
  <si>
    <t>client 366</t>
  </si>
  <si>
    <t>client 367</t>
  </si>
  <si>
    <t>client 368</t>
  </si>
  <si>
    <t>client 369</t>
  </si>
  <si>
    <t>client 370</t>
  </si>
  <si>
    <t>client 371</t>
  </si>
  <si>
    <t>client 372</t>
  </si>
  <si>
    <t>Client group</t>
  </si>
  <si>
    <t>Number of clients</t>
  </si>
  <si>
    <t>first visited the center no more than 3 months ago</t>
  </si>
  <si>
    <t>visited the center in both the first and second quarters</t>
  </si>
  <si>
    <t>did not visit centers in the last three months, but did attend in the first three months</t>
  </si>
  <si>
    <t>Client</t>
  </si>
  <si>
    <t>Abakan</t>
  </si>
  <si>
    <t>Vladivostok</t>
  </si>
  <si>
    <t>Volgograd</t>
  </si>
  <si>
    <t>Volzhsky</t>
  </si>
  <si>
    <t>St. Petersburg</t>
  </si>
  <si>
    <t>Yoshkar-Ola</t>
  </si>
  <si>
    <t>Izhevsk</t>
  </si>
  <si>
    <t>Krasnoyarsk</t>
  </si>
  <si>
    <t>Vologda</t>
  </si>
  <si>
    <t>Naberezhnye Chelny</t>
  </si>
  <si>
    <t>Nizhnevartovsk</t>
  </si>
  <si>
    <t>Blagoveshchensk</t>
  </si>
  <si>
    <t>Novosibirsk</t>
  </si>
  <si>
    <t>Orenburg</t>
  </si>
  <si>
    <t>Orsk</t>
  </si>
  <si>
    <t>Sterlitamak</t>
  </si>
  <si>
    <t>Penza</t>
  </si>
  <si>
    <t>Syktyvkar</t>
  </si>
  <si>
    <t>Saratov</t>
  </si>
  <si>
    <t>Kaliningrad</t>
  </si>
  <si>
    <t>Velikie Luki</t>
  </si>
  <si>
    <t>Sizran</t>
  </si>
  <si>
    <t>Tolyatti</t>
  </si>
  <si>
    <t>Cherepovets</t>
  </si>
  <si>
    <t>Cheboksary</t>
  </si>
  <si>
    <t>Kirov</t>
  </si>
  <si>
    <t>Engels</t>
  </si>
  <si>
    <t>Khabarovsk</t>
  </si>
  <si>
    <t>Bugulma</t>
  </si>
  <si>
    <t>Kazan</t>
  </si>
  <si>
    <t>Ufa</t>
  </si>
  <si>
    <t>Ulyanovsk</t>
  </si>
  <si>
    <t>Dimitrovgrad</t>
  </si>
  <si>
    <t>Velikiy Novgorod</t>
  </si>
  <si>
    <t>Murmansk</t>
  </si>
  <si>
    <t>Petrozavodsk</t>
  </si>
  <si>
    <t>Pskov</t>
  </si>
  <si>
    <t>Ukhta</t>
  </si>
  <si>
    <t>Arkhangelsk</t>
  </si>
  <si>
    <t>Kotlas</t>
  </si>
  <si>
    <t>Severodvinsk</t>
  </si>
  <si>
    <t>Northwestern</t>
  </si>
  <si>
    <t>Southern</t>
  </si>
  <si>
    <t>Central</t>
  </si>
  <si>
    <t>Siberian</t>
  </si>
  <si>
    <t>North Caucasian</t>
  </si>
  <si>
    <t>Ural</t>
  </si>
  <si>
    <t>Volga Federal District</t>
  </si>
  <si>
    <t>Northwestern Federal District</t>
  </si>
  <si>
    <t>North Caucasian Federal District</t>
  </si>
  <si>
    <t>Siberian Federal District</t>
  </si>
  <si>
    <t>Ural federal district</t>
  </si>
  <si>
    <t>Central Federal District</t>
  </si>
  <si>
    <t>Southern Federal District</t>
  </si>
  <si>
    <t>Volga</t>
  </si>
  <si>
    <t>Kirov region</t>
  </si>
  <si>
    <t>Nizhny Novgorod Region</t>
  </si>
  <si>
    <t>Orenburg region</t>
  </si>
  <si>
    <t>Penza region</t>
  </si>
  <si>
    <t>Perm region</t>
  </si>
  <si>
    <t>Republic of Bashkortostan</t>
  </si>
  <si>
    <t>Mari El Republic</t>
  </si>
  <si>
    <t>The Republic of Mordovia</t>
  </si>
  <si>
    <t>Republic of Tatarstan</t>
  </si>
  <si>
    <t>Chuvash Republic</t>
  </si>
  <si>
    <t>Samara Region</t>
  </si>
  <si>
    <t>Saratov region</t>
  </si>
  <si>
    <t>Ulyanovsk region</t>
  </si>
  <si>
    <t>Arhangelsk region</t>
  </si>
  <si>
    <t>Vologda Region</t>
  </si>
  <si>
    <t>Kaliningrad region</t>
  </si>
  <si>
    <t>Leningrad region</t>
  </si>
  <si>
    <t>Murmansk region</t>
  </si>
  <si>
    <t>Novgorod region</t>
  </si>
  <si>
    <t>Pskov region</t>
  </si>
  <si>
    <t>Republic of Karelia</t>
  </si>
  <si>
    <t>Komi Republic</t>
  </si>
  <si>
    <t>The Republic of Dagestan</t>
  </si>
  <si>
    <t>Republic of Kabardino-Balkaria</t>
  </si>
  <si>
    <t>Republic of North Ossetia-Alania</t>
  </si>
  <si>
    <t>Republic of Chechnya</t>
  </si>
  <si>
    <t>Stavropol region</t>
  </si>
  <si>
    <t>Irkutsk region</t>
  </si>
  <si>
    <t>Novosibirsk region</t>
  </si>
  <si>
    <t>Sverdlovsk region</t>
  </si>
  <si>
    <t>Tyumen region</t>
  </si>
  <si>
    <t>Chelyabinsk region</t>
  </si>
  <si>
    <t>Yamalo-Nenets Autonomous District</t>
  </si>
  <si>
    <t>Belgorod region</t>
  </si>
  <si>
    <t>Bryansk region</t>
  </si>
  <si>
    <t>Vladimir region</t>
  </si>
  <si>
    <t>Voronezh region</t>
  </si>
  <si>
    <t>Ivanovo region</t>
  </si>
  <si>
    <t>Kaluga region</t>
  </si>
  <si>
    <t>Kostroma region</t>
  </si>
  <si>
    <t>Kursk region</t>
  </si>
  <si>
    <t>Lipetsk region</t>
  </si>
  <si>
    <t>Moscow</t>
  </si>
  <si>
    <t>Moscow region</t>
  </si>
  <si>
    <t>Oryol Region</t>
  </si>
  <si>
    <t>Ryazan Oblast</t>
  </si>
  <si>
    <t>Smolensk region</t>
  </si>
  <si>
    <t>Tambov Region</t>
  </si>
  <si>
    <t>Tver region</t>
  </si>
  <si>
    <t>Tula region</t>
  </si>
  <si>
    <t>Yaroslavskaya oblast</t>
  </si>
  <si>
    <t>Astrakhan region</t>
  </si>
  <si>
    <t>Volgograd region</t>
  </si>
  <si>
    <t>Krasnodar region</t>
  </si>
  <si>
    <t>Republic of Crimea</t>
  </si>
  <si>
    <t>Rostov region</t>
  </si>
  <si>
    <t>July 2, 2012</t>
  </si>
  <si>
    <t>April 1, 2013</t>
  </si>
  <si>
    <t>13 May 2013</t>
  </si>
  <si>
    <t>5 November 2012</t>
  </si>
  <si>
    <t>15 April 2013</t>
  </si>
  <si>
    <t>August 10, 2012</t>
  </si>
  <si>
    <t>April 16, 2012</t>
  </si>
  <si>
    <t>5 March 2012</t>
  </si>
  <si>
    <t>15 May 2013</t>
  </si>
  <si>
    <t>October 1, 2011</t>
  </si>
  <si>
    <t>July 18, 2012</t>
  </si>
  <si>
    <t>1 June 2012</t>
  </si>
  <si>
    <t>16 Aug 2012</t>
  </si>
  <si>
    <t>October 1, 2012</t>
  </si>
  <si>
    <t>22 Aug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</si>
</sst>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0" fillId="3" borderId="0" xfId="0" applyFill="1"/>
    <xf numFmtId="0" fontId="2" fillId="2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 wrapText="1"/>
    </xf>
    <xf numFmtId="0" fontId="0" fillId="2" borderId="3" xfId="0" applyFill="1" applyBorder="1"/>
    <xf numFmtId="3" fontId="0" fillId="2" borderId="3" xfId="0" applyNumberFormat="1" applyFill="1" applyBorder="1"/>
    <xf numFmtId="0" fontId="1" fillId="3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3" fillId="4" borderId="3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1" fillId="3" borderId="0" xfId="0" applyFont="1" applyFill="1" applyAlignment="1">
      <alignment vertical="center"/>
    </xf>
    <xf numFmtId="3" fontId="0" fillId="2" borderId="0" xfId="0" applyNumberForma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5" borderId="3" xfId="0" applyFont="1" applyFill="1" applyBorder="1"/>
    <xf numFmtId="3" fontId="1" fillId="5" borderId="3" xfId="0" applyNumberFormat="1" applyFont="1" applyFill="1" applyBorder="1"/>
    <xf numFmtId="3" fontId="4" fillId="2" borderId="3" xfId="0" applyNumberFormat="1" applyFont="1" applyFill="1" applyBorder="1"/>
    <xf numFmtId="3" fontId="4" fillId="2" borderId="0" xfId="0" applyNumberFormat="1" applyFont="1" applyFill="1"/>
    <xf numFmtId="0" fontId="4" fillId="2" borderId="0" xfId="0" applyFont="1" applyFill="1"/>
    <xf numFmtId="3" fontId="5" fillId="5" borderId="3" xfId="0" applyNumberFormat="1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 wrapText="1"/>
    </xf>
    <xf numFmtId="0" fontId="1" fillId="2" borderId="0" xfId="0" applyFont="1" applyFill="1"/>
    <xf numFmtId="0" fontId="1" fillId="5" borderId="3" xfId="0" applyFont="1" applyFill="1" applyBorder="1" applyAlignment="1">
      <alignment horizontal="center" vertical="center" wrapText="1"/>
    </xf>
    <xf numFmtId="17" fontId="1" fillId="5" borderId="3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3" xfId="0" applyFont="1" applyFill="1" applyBorder="1"/>
    <xf numFmtId="2" fontId="0" fillId="2" borderId="0" xfId="0" applyNumberFormat="1" applyFill="1"/>
    <xf numFmtId="0" fontId="0" fillId="6" borderId="0" xfId="0" applyFill="1"/>
    <xf numFmtId="0" fontId="0" fillId="6" borderId="3" xfId="0" applyFill="1" applyBorder="1"/>
    <xf numFmtId="0" fontId="0" fillId="0" borderId="3" xfId="0" applyBorder="1"/>
    <xf numFmtId="14" fontId="0" fillId="7" borderId="3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0" xfId="0" applyFill="1" applyAlignment="1">
      <alignment horizontal="left" vertical="center" wrapText="1"/>
    </xf>
    <xf numFmtId="0" fontId="2" fillId="2" borderId="3" xfId="0" applyFont="1" applyFill="1" applyBorder="1"/>
    <xf numFmtId="0" fontId="1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9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L13"/>
  <sheetViews>
    <sheetView view="pageLayout" topLeftCell="B1" zoomScale="79" zoomScaleNormal="100" zoomScalePageLayoutView="79" workbookViewId="0">
      <selection activeCell="G17" sqref="G17"/>
    </sheetView>
  </sheetViews>
  <sheetFormatPr defaultColWidth="9.109375" defaultRowHeight="14.4" x14ac:dyDescent="0.3"/>
  <cols>
    <col min="1" max="16384" width="9.109375" style="1"/>
  </cols>
  <sheetData>
    <row r="4" spans="3:12" x14ac:dyDescent="0.3">
      <c r="C4" s="40" t="s">
        <v>133</v>
      </c>
      <c r="D4" s="40"/>
      <c r="E4" s="40"/>
      <c r="F4" s="40"/>
      <c r="G4" s="40"/>
      <c r="H4" s="40"/>
      <c r="I4" s="40"/>
      <c r="J4" s="40"/>
      <c r="K4" s="40"/>
      <c r="L4" s="40"/>
    </row>
    <row r="5" spans="3:12" x14ac:dyDescent="0.3">
      <c r="C5" s="40"/>
      <c r="D5" s="40"/>
      <c r="E5" s="40"/>
      <c r="F5" s="40"/>
      <c r="G5" s="40"/>
      <c r="H5" s="40"/>
      <c r="I5" s="40"/>
      <c r="J5" s="40"/>
      <c r="K5" s="40"/>
      <c r="L5" s="40"/>
    </row>
    <row r="6" spans="3:12" x14ac:dyDescent="0.3">
      <c r="C6" s="40" t="s">
        <v>134</v>
      </c>
      <c r="D6" s="40"/>
      <c r="E6" s="40"/>
      <c r="F6" s="40"/>
      <c r="G6" s="40"/>
      <c r="H6" s="40"/>
      <c r="I6" s="40"/>
      <c r="J6" s="40"/>
      <c r="K6" s="40"/>
      <c r="L6" s="40"/>
    </row>
    <row r="7" spans="3:12" x14ac:dyDescent="0.3">
      <c r="C7" s="40"/>
      <c r="D7" s="40"/>
      <c r="E7" s="40"/>
      <c r="F7" s="40"/>
      <c r="G7" s="40"/>
      <c r="H7" s="40"/>
      <c r="I7" s="40"/>
      <c r="J7" s="40"/>
      <c r="K7" s="40"/>
      <c r="L7" s="40"/>
    </row>
    <row r="8" spans="3:12" x14ac:dyDescent="0.3">
      <c r="C8" s="40" t="s">
        <v>135</v>
      </c>
      <c r="D8" s="40"/>
      <c r="E8" s="40"/>
      <c r="F8" s="40"/>
      <c r="G8" s="40"/>
      <c r="H8" s="40"/>
      <c r="I8" s="40"/>
      <c r="J8" s="40"/>
      <c r="K8" s="40"/>
      <c r="L8" s="40"/>
    </row>
    <row r="9" spans="3:12" x14ac:dyDescent="0.3">
      <c r="C9" s="40"/>
      <c r="D9" s="40"/>
      <c r="E9" s="40"/>
      <c r="F9" s="40"/>
      <c r="G9" s="40"/>
      <c r="H9" s="40"/>
      <c r="I9" s="40"/>
      <c r="J9" s="40"/>
      <c r="K9" s="40"/>
      <c r="L9" s="40"/>
    </row>
    <row r="10" spans="3:12" x14ac:dyDescent="0.3">
      <c r="C10" s="40" t="s">
        <v>137</v>
      </c>
      <c r="D10" s="40"/>
      <c r="E10" s="40"/>
      <c r="F10" s="40"/>
      <c r="G10" s="40"/>
      <c r="H10" s="40"/>
      <c r="I10" s="40"/>
      <c r="J10" s="40"/>
      <c r="K10" s="40"/>
      <c r="L10" s="40"/>
    </row>
    <row r="11" spans="3:12" x14ac:dyDescent="0.3">
      <c r="C11" s="40"/>
      <c r="D11" s="40"/>
      <c r="E11" s="40"/>
      <c r="F11" s="40"/>
      <c r="G11" s="40"/>
      <c r="H11" s="40"/>
      <c r="I11" s="40"/>
      <c r="J11" s="40"/>
      <c r="K11" s="40"/>
      <c r="L11" s="40"/>
    </row>
    <row r="12" spans="3:12" x14ac:dyDescent="0.3">
      <c r="C12" s="40" t="s">
        <v>136</v>
      </c>
      <c r="D12" s="40"/>
      <c r="E12" s="40"/>
      <c r="F12" s="40"/>
      <c r="G12" s="40"/>
      <c r="H12" s="40"/>
      <c r="I12" s="40"/>
      <c r="J12" s="40"/>
      <c r="K12" s="40"/>
      <c r="L12" s="40"/>
    </row>
    <row r="13" spans="3:12" x14ac:dyDescent="0.3">
      <c r="C13" s="40"/>
      <c r="D13" s="40"/>
      <c r="E13" s="40"/>
      <c r="F13" s="40"/>
      <c r="G13" s="40"/>
      <c r="H13" s="40"/>
      <c r="I13" s="40"/>
      <c r="J13" s="40"/>
      <c r="K13" s="40"/>
      <c r="L13" s="40"/>
    </row>
  </sheetData>
  <mergeCells count="10">
    <mergeCell ref="C10:L10"/>
    <mergeCell ref="C11:L11"/>
    <mergeCell ref="C12:L12"/>
    <mergeCell ref="C13:L13"/>
    <mergeCell ref="C4:L4"/>
    <mergeCell ref="C5:L5"/>
    <mergeCell ref="C6:L6"/>
    <mergeCell ref="C7:L7"/>
    <mergeCell ref="C8:L8"/>
    <mergeCell ref="C9:L9"/>
  </mergeCells>
  <pageMargins left="0.70866141732283472" right="0.70866141732283472" top="1.3779527559055118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"/>
  <sheetViews>
    <sheetView zoomScale="70" zoomScaleNormal="70" workbookViewId="0">
      <pane ySplit="2" topLeftCell="A3" activePane="bottomLeft" state="frozen"/>
      <selection pane="bottomLeft" activeCell="D16" sqref="D16"/>
    </sheetView>
  </sheetViews>
  <sheetFormatPr defaultColWidth="9.109375" defaultRowHeight="14.4" x14ac:dyDescent="0.3"/>
  <cols>
    <col min="1" max="1" width="20" style="9" customWidth="1"/>
    <col min="2" max="2" width="19.109375" style="1" customWidth="1"/>
    <col min="3" max="3" width="12.5546875" style="1" customWidth="1"/>
    <col min="4" max="5" width="19.44140625" style="1" bestFit="1" customWidth="1"/>
    <col min="6" max="6" width="12.109375" style="1" customWidth="1"/>
    <col min="7" max="7" width="20.6640625" style="1" customWidth="1"/>
    <col min="8" max="8" width="34" style="1" bestFit="1" customWidth="1"/>
    <col min="9" max="9" width="10.88671875" style="1" customWidth="1"/>
    <col min="10" max="10" width="9.33203125" style="1" customWidth="1"/>
    <col min="11" max="11" width="12.109375" style="1" customWidth="1"/>
    <col min="12" max="16384" width="9.109375" style="1"/>
  </cols>
  <sheetData>
    <row r="1" spans="1:9" x14ac:dyDescent="0.3">
      <c r="A1" s="14" t="s">
        <v>132</v>
      </c>
      <c r="B1" s="3"/>
      <c r="C1" s="3"/>
      <c r="D1" s="3"/>
      <c r="E1" s="3"/>
      <c r="F1" s="3"/>
      <c r="H1" s="33" t="s">
        <v>130</v>
      </c>
      <c r="I1" s="4"/>
    </row>
    <row r="2" spans="1:9" x14ac:dyDescent="0.3">
      <c r="A2" s="2" t="s">
        <v>142</v>
      </c>
      <c r="B2" s="3"/>
      <c r="C2" s="3"/>
      <c r="D2" s="3"/>
      <c r="E2" s="3"/>
      <c r="F2" s="3"/>
      <c r="G2" s="35"/>
      <c r="H2" s="34" t="s">
        <v>131</v>
      </c>
      <c r="I2" s="4">
        <v>20</v>
      </c>
    </row>
    <row r="4" spans="1:9" x14ac:dyDescent="0.3">
      <c r="A4" s="5" t="s">
        <v>138</v>
      </c>
      <c r="B4" s="5" t="s">
        <v>139</v>
      </c>
      <c r="C4" s="5" t="s">
        <v>140</v>
      </c>
      <c r="D4" s="10" t="s">
        <v>141</v>
      </c>
    </row>
    <row r="5" spans="1:9" x14ac:dyDescent="0.3">
      <c r="A5" s="6" t="s">
        <v>88</v>
      </c>
      <c r="B5" s="7">
        <f t="shared" ref="B5:D15" si="0">INDEX($A$20:$D$55,MATCH($A5,$A$20:$A$55,0),MATCH(B$4,$A$20:$D$20,0))</f>
        <v>427</v>
      </c>
      <c r="C5" s="7">
        <f t="shared" si="0"/>
        <v>3</v>
      </c>
      <c r="D5" s="7" t="str">
        <f t="shared" si="0"/>
        <v>ТТ Юго-Западный</v>
      </c>
    </row>
    <row r="6" spans="1:9" x14ac:dyDescent="0.3">
      <c r="A6" s="6" t="s">
        <v>89</v>
      </c>
      <c r="B6" s="7">
        <f t="shared" si="0"/>
        <v>270</v>
      </c>
      <c r="C6" s="7">
        <f t="shared" si="0"/>
        <v>2</v>
      </c>
      <c r="D6" s="7" t="str">
        <f t="shared" si="0"/>
        <v>ТТ Южный</v>
      </c>
    </row>
    <row r="7" spans="1:9" x14ac:dyDescent="0.3">
      <c r="A7" s="6" t="s">
        <v>90</v>
      </c>
      <c r="B7" s="7">
        <f t="shared" si="0"/>
        <v>1524</v>
      </c>
      <c r="C7" s="7">
        <f t="shared" si="0"/>
        <v>4</v>
      </c>
      <c r="D7" s="7" t="str">
        <f t="shared" si="0"/>
        <v>ТТ Ржевка</v>
      </c>
    </row>
    <row r="8" spans="1:9" x14ac:dyDescent="0.3">
      <c r="A8" s="6" t="s">
        <v>91</v>
      </c>
      <c r="B8" s="7">
        <f t="shared" si="0"/>
        <v>3059</v>
      </c>
      <c r="C8" s="7">
        <f t="shared" si="0"/>
        <v>5</v>
      </c>
      <c r="D8" s="7" t="str">
        <f t="shared" si="0"/>
        <v>ТТ Яхтенный</v>
      </c>
    </row>
    <row r="9" spans="1:9" x14ac:dyDescent="0.3">
      <c r="A9" s="6" t="s">
        <v>92</v>
      </c>
      <c r="B9" s="7">
        <f t="shared" si="0"/>
        <v>1296</v>
      </c>
      <c r="C9" s="7">
        <f t="shared" si="0"/>
        <v>3</v>
      </c>
      <c r="D9" s="7" t="str">
        <f t="shared" si="0"/>
        <v>ТТ Озерки</v>
      </c>
    </row>
    <row r="10" spans="1:9" x14ac:dyDescent="0.3">
      <c r="A10" s="6" t="s">
        <v>93</v>
      </c>
      <c r="B10" s="7">
        <f t="shared" si="0"/>
        <v>680</v>
      </c>
      <c r="C10" s="7">
        <f t="shared" si="0"/>
        <v>5</v>
      </c>
      <c r="D10" s="7" t="str">
        <f t="shared" si="0"/>
        <v>ТТ Московский</v>
      </c>
    </row>
    <row r="11" spans="1:9" x14ac:dyDescent="0.3">
      <c r="A11" s="6" t="s">
        <v>94</v>
      </c>
      <c r="B11" s="7">
        <f t="shared" si="0"/>
        <v>565</v>
      </c>
      <c r="C11" s="7">
        <f t="shared" si="0"/>
        <v>2</v>
      </c>
      <c r="D11" s="7" t="str">
        <f t="shared" si="0"/>
        <v>ТТ Купчино</v>
      </c>
    </row>
    <row r="12" spans="1:9" x14ac:dyDescent="0.3">
      <c r="A12" s="6" t="s">
        <v>95</v>
      </c>
      <c r="B12" s="7">
        <f t="shared" si="0"/>
        <v>565</v>
      </c>
      <c r="C12" s="7">
        <f t="shared" si="0"/>
        <v>3</v>
      </c>
      <c r="D12" s="7" t="str">
        <f t="shared" si="0"/>
        <v>ТТ Сосногорский</v>
      </c>
    </row>
    <row r="13" spans="1:9" x14ac:dyDescent="0.3">
      <c r="A13" s="6" t="s">
        <v>96</v>
      </c>
      <c r="B13" s="7">
        <f t="shared" si="0"/>
        <v>472</v>
      </c>
      <c r="C13" s="7">
        <f t="shared" si="0"/>
        <v>3</v>
      </c>
      <c r="D13" s="7" t="str">
        <f t="shared" si="0"/>
        <v>ТТ Международный</v>
      </c>
    </row>
    <row r="14" spans="1:9" x14ac:dyDescent="0.3">
      <c r="A14" s="6" t="s">
        <v>97</v>
      </c>
      <c r="B14" s="7">
        <f t="shared" si="0"/>
        <v>398</v>
      </c>
      <c r="C14" s="7">
        <f t="shared" si="0"/>
        <v>2</v>
      </c>
      <c r="D14" s="7" t="str">
        <f t="shared" si="0"/>
        <v>ТТ на Избирателей</v>
      </c>
    </row>
    <row r="15" spans="1:9" x14ac:dyDescent="0.3">
      <c r="A15" s="6" t="s">
        <v>98</v>
      </c>
      <c r="B15" s="7">
        <f t="shared" si="0"/>
        <v>2699</v>
      </c>
      <c r="C15" s="7">
        <f t="shared" si="0"/>
        <v>3</v>
      </c>
      <c r="D15" s="7" t="str">
        <f t="shared" si="0"/>
        <v>ТТ Юго-Западный</v>
      </c>
    </row>
    <row r="18" spans="1:4" ht="18.75" customHeight="1" x14ac:dyDescent="0.3">
      <c r="A18" s="8" t="s">
        <v>143</v>
      </c>
      <c r="B18" s="3"/>
    </row>
    <row r="19" spans="1:4" ht="10.5" customHeight="1" x14ac:dyDescent="0.3"/>
    <row r="20" spans="1:4" s="11" customFormat="1" ht="31.5" customHeight="1" x14ac:dyDescent="0.3">
      <c r="A20" s="5" t="s">
        <v>138</v>
      </c>
      <c r="B20" s="5" t="s">
        <v>139</v>
      </c>
      <c r="C20" s="10" t="s">
        <v>140</v>
      </c>
      <c r="D20" s="10" t="s">
        <v>141</v>
      </c>
    </row>
    <row r="21" spans="1:4" x14ac:dyDescent="0.3">
      <c r="A21" s="6" t="s">
        <v>99</v>
      </c>
      <c r="B21" s="7">
        <v>2968</v>
      </c>
      <c r="C21" s="13">
        <v>2</v>
      </c>
      <c r="D21" s="12" t="s">
        <v>1</v>
      </c>
    </row>
    <row r="22" spans="1:4" x14ac:dyDescent="0.3">
      <c r="A22" s="6" t="s">
        <v>100</v>
      </c>
      <c r="B22" s="7">
        <v>1496</v>
      </c>
      <c r="C22" s="13">
        <v>5</v>
      </c>
      <c r="D22" s="12" t="s">
        <v>2</v>
      </c>
    </row>
    <row r="23" spans="1:4" x14ac:dyDescent="0.3">
      <c r="A23" s="6" t="s">
        <v>101</v>
      </c>
      <c r="B23" s="7">
        <v>2845</v>
      </c>
      <c r="C23" s="13">
        <v>5</v>
      </c>
      <c r="D23" s="12" t="s">
        <v>3</v>
      </c>
    </row>
    <row r="24" spans="1:4" x14ac:dyDescent="0.3">
      <c r="A24" s="6" t="s">
        <v>102</v>
      </c>
      <c r="B24" s="7">
        <v>3368</v>
      </c>
      <c r="C24" s="13">
        <v>4</v>
      </c>
      <c r="D24" s="12" t="s">
        <v>4</v>
      </c>
    </row>
    <row r="25" spans="1:4" x14ac:dyDescent="0.3">
      <c r="A25" s="6" t="s">
        <v>103</v>
      </c>
      <c r="B25" s="7">
        <v>1490</v>
      </c>
      <c r="C25" s="13">
        <v>3</v>
      </c>
      <c r="D25" s="12" t="s">
        <v>5</v>
      </c>
    </row>
    <row r="26" spans="1:4" x14ac:dyDescent="0.3">
      <c r="A26" s="6" t="s">
        <v>104</v>
      </c>
      <c r="B26" s="7">
        <v>1430</v>
      </c>
      <c r="C26" s="13">
        <v>4</v>
      </c>
      <c r="D26" s="12" t="s">
        <v>6</v>
      </c>
    </row>
    <row r="27" spans="1:4" x14ac:dyDescent="0.3">
      <c r="A27" s="6" t="s">
        <v>90</v>
      </c>
      <c r="B27" s="7">
        <v>1524</v>
      </c>
      <c r="C27" s="13">
        <v>4</v>
      </c>
      <c r="D27" s="12" t="s">
        <v>7</v>
      </c>
    </row>
    <row r="28" spans="1:4" x14ac:dyDescent="0.3">
      <c r="A28" s="6" t="s">
        <v>105</v>
      </c>
      <c r="B28" s="7">
        <v>3776</v>
      </c>
      <c r="C28" s="13">
        <v>3</v>
      </c>
      <c r="D28" s="12" t="s">
        <v>8</v>
      </c>
    </row>
    <row r="29" spans="1:4" x14ac:dyDescent="0.3">
      <c r="A29" s="6" t="s">
        <v>92</v>
      </c>
      <c r="B29" s="7">
        <v>1296</v>
      </c>
      <c r="C29" s="13">
        <v>3</v>
      </c>
      <c r="D29" s="12" t="s">
        <v>1</v>
      </c>
    </row>
    <row r="30" spans="1:4" x14ac:dyDescent="0.3">
      <c r="A30" s="6" t="s">
        <v>106</v>
      </c>
      <c r="B30" s="7">
        <v>1243</v>
      </c>
      <c r="C30" s="13">
        <v>3</v>
      </c>
      <c r="D30" s="12" t="s">
        <v>9</v>
      </c>
    </row>
    <row r="31" spans="1:4" x14ac:dyDescent="0.3">
      <c r="A31" s="6" t="s">
        <v>107</v>
      </c>
      <c r="B31" s="7">
        <v>420</v>
      </c>
      <c r="C31" s="13">
        <v>4</v>
      </c>
      <c r="D31" s="12" t="s">
        <v>7</v>
      </c>
    </row>
    <row r="32" spans="1:4" x14ac:dyDescent="0.3">
      <c r="A32" s="6" t="s">
        <v>96</v>
      </c>
      <c r="B32" s="7">
        <v>472</v>
      </c>
      <c r="C32" s="13">
        <v>3</v>
      </c>
      <c r="D32" s="12" t="s">
        <v>10</v>
      </c>
    </row>
    <row r="33" spans="1:4" x14ac:dyDescent="0.3">
      <c r="A33" s="6" t="s">
        <v>108</v>
      </c>
      <c r="B33" s="7">
        <v>1973</v>
      </c>
      <c r="C33" s="13">
        <v>5</v>
      </c>
      <c r="D33" s="12" t="s">
        <v>11</v>
      </c>
    </row>
    <row r="34" spans="1:4" x14ac:dyDescent="0.3">
      <c r="A34" s="6" t="s">
        <v>109</v>
      </c>
      <c r="B34" s="7">
        <v>243</v>
      </c>
      <c r="C34" s="13">
        <v>5</v>
      </c>
      <c r="D34" s="12" t="s">
        <v>12</v>
      </c>
    </row>
    <row r="35" spans="1:4" x14ac:dyDescent="0.3">
      <c r="A35" s="6" t="s">
        <v>110</v>
      </c>
      <c r="B35" s="7">
        <v>549</v>
      </c>
      <c r="C35" s="13">
        <v>5</v>
      </c>
      <c r="D35" s="12" t="s">
        <v>13</v>
      </c>
    </row>
    <row r="36" spans="1:4" x14ac:dyDescent="0.3">
      <c r="A36" s="6" t="s">
        <v>111</v>
      </c>
      <c r="B36" s="7">
        <v>1975</v>
      </c>
      <c r="C36" s="13">
        <v>2</v>
      </c>
      <c r="D36" s="12" t="s">
        <v>14</v>
      </c>
    </row>
    <row r="37" spans="1:4" x14ac:dyDescent="0.3">
      <c r="A37" s="6" t="s">
        <v>94</v>
      </c>
      <c r="B37" s="7">
        <v>565</v>
      </c>
      <c r="C37" s="13">
        <v>2</v>
      </c>
      <c r="D37" s="12" t="s">
        <v>15</v>
      </c>
    </row>
    <row r="38" spans="1:4" x14ac:dyDescent="0.3">
      <c r="A38" s="6" t="s">
        <v>95</v>
      </c>
      <c r="B38" s="7">
        <v>565</v>
      </c>
      <c r="C38" s="13">
        <v>3</v>
      </c>
      <c r="D38" s="12" t="s">
        <v>16</v>
      </c>
    </row>
    <row r="39" spans="1:4" x14ac:dyDescent="0.3">
      <c r="A39" s="6" t="s">
        <v>112</v>
      </c>
      <c r="B39" s="7">
        <v>270</v>
      </c>
      <c r="C39" s="13">
        <v>3</v>
      </c>
      <c r="D39" s="12" t="s">
        <v>17</v>
      </c>
    </row>
    <row r="40" spans="1:4" x14ac:dyDescent="0.3">
      <c r="A40" s="6" t="s">
        <v>91</v>
      </c>
      <c r="B40" s="7">
        <v>3059</v>
      </c>
      <c r="C40" s="13">
        <v>5</v>
      </c>
      <c r="D40" s="12" t="s">
        <v>18</v>
      </c>
    </row>
    <row r="41" spans="1:4" x14ac:dyDescent="0.3">
      <c r="A41" s="6" t="s">
        <v>113</v>
      </c>
      <c r="B41" s="7">
        <v>565</v>
      </c>
      <c r="C41" s="13">
        <v>2</v>
      </c>
      <c r="D41" s="12" t="s">
        <v>19</v>
      </c>
    </row>
    <row r="42" spans="1:4" x14ac:dyDescent="0.3">
      <c r="A42" s="6" t="s">
        <v>114</v>
      </c>
      <c r="B42" s="7">
        <v>4655</v>
      </c>
      <c r="C42" s="13">
        <v>3</v>
      </c>
      <c r="D42" s="12" t="s">
        <v>20</v>
      </c>
    </row>
    <row r="43" spans="1:4" x14ac:dyDescent="0.3">
      <c r="A43" s="6" t="s">
        <v>115</v>
      </c>
      <c r="B43" s="7">
        <v>1121</v>
      </c>
      <c r="C43" s="13">
        <v>3</v>
      </c>
      <c r="D43" s="12" t="s">
        <v>21</v>
      </c>
    </row>
    <row r="44" spans="1:4" x14ac:dyDescent="0.3">
      <c r="A44" s="6" t="s">
        <v>116</v>
      </c>
      <c r="B44" s="7">
        <v>386</v>
      </c>
      <c r="C44" s="13">
        <v>2</v>
      </c>
      <c r="D44" s="12" t="s">
        <v>22</v>
      </c>
    </row>
    <row r="45" spans="1:4" x14ac:dyDescent="0.3">
      <c r="A45" s="6" t="s">
        <v>93</v>
      </c>
      <c r="B45" s="7">
        <v>680</v>
      </c>
      <c r="C45" s="13">
        <v>5</v>
      </c>
      <c r="D45" s="12" t="s">
        <v>23</v>
      </c>
    </row>
    <row r="46" spans="1:4" x14ac:dyDescent="0.3">
      <c r="A46" s="6" t="s">
        <v>97</v>
      </c>
      <c r="B46" s="7">
        <v>398</v>
      </c>
      <c r="C46" s="13">
        <v>2</v>
      </c>
      <c r="D46" s="12" t="s">
        <v>24</v>
      </c>
    </row>
    <row r="47" spans="1:4" x14ac:dyDescent="0.3">
      <c r="A47" s="6" t="s">
        <v>88</v>
      </c>
      <c r="B47" s="7">
        <v>427</v>
      </c>
      <c r="C47" s="13">
        <v>3</v>
      </c>
      <c r="D47" s="12" t="s">
        <v>25</v>
      </c>
    </row>
    <row r="48" spans="1:4" x14ac:dyDescent="0.3">
      <c r="A48" s="6" t="s">
        <v>117</v>
      </c>
      <c r="B48" s="7">
        <v>262</v>
      </c>
      <c r="C48" s="13">
        <v>3</v>
      </c>
      <c r="D48" s="12" t="s">
        <v>26</v>
      </c>
    </row>
    <row r="49" spans="1:4" x14ac:dyDescent="0.3">
      <c r="A49" s="6" t="s">
        <v>89</v>
      </c>
      <c r="B49" s="7">
        <v>270</v>
      </c>
      <c r="C49" s="13">
        <v>2</v>
      </c>
      <c r="D49" s="12" t="s">
        <v>13</v>
      </c>
    </row>
    <row r="50" spans="1:4" x14ac:dyDescent="0.3">
      <c r="A50" s="6" t="s">
        <v>118</v>
      </c>
      <c r="B50" s="7">
        <v>270</v>
      </c>
      <c r="C50" s="13">
        <v>4</v>
      </c>
      <c r="D50" s="12" t="s">
        <v>23</v>
      </c>
    </row>
    <row r="51" spans="1:4" x14ac:dyDescent="0.3">
      <c r="A51" s="6" t="s">
        <v>119</v>
      </c>
      <c r="B51" s="7">
        <v>456</v>
      </c>
      <c r="C51" s="13">
        <v>4</v>
      </c>
      <c r="D51" s="12" t="s">
        <v>27</v>
      </c>
    </row>
    <row r="52" spans="1:4" x14ac:dyDescent="0.3">
      <c r="A52" s="6" t="s">
        <v>120</v>
      </c>
      <c r="B52" s="7">
        <v>262</v>
      </c>
      <c r="C52" s="13">
        <v>5</v>
      </c>
      <c r="D52" s="12" t="s">
        <v>7</v>
      </c>
    </row>
    <row r="53" spans="1:4" x14ac:dyDescent="0.3">
      <c r="A53" s="6" t="s">
        <v>121</v>
      </c>
      <c r="B53" s="7">
        <v>3292</v>
      </c>
      <c r="C53" s="13">
        <v>3</v>
      </c>
      <c r="D53" s="12" t="s">
        <v>7</v>
      </c>
    </row>
    <row r="54" spans="1:4" x14ac:dyDescent="0.3">
      <c r="A54" s="6" t="s">
        <v>122</v>
      </c>
      <c r="B54" s="7">
        <v>2185</v>
      </c>
      <c r="C54" s="13">
        <v>2</v>
      </c>
      <c r="D54" s="12" t="s">
        <v>28</v>
      </c>
    </row>
    <row r="55" spans="1:4" x14ac:dyDescent="0.3">
      <c r="A55" s="6" t="s">
        <v>98</v>
      </c>
      <c r="B55" s="7">
        <v>2699</v>
      </c>
      <c r="C55" s="13">
        <v>3</v>
      </c>
      <c r="D55" s="12" t="s">
        <v>25</v>
      </c>
    </row>
  </sheetData>
  <sortState xmlns:xlrd2="http://schemas.microsoft.com/office/spreadsheetml/2017/richdata2" ref="A21:D55">
    <sortCondition ref="A21:A55"/>
  </sortState>
  <conditionalFormatting sqref="A21:A55">
    <cfRule type="duplicateValues" dxfId="8" priority="2"/>
    <cfRule type="duplicateValues" dxfId="7" priority="4"/>
  </conditionalFormatting>
  <conditionalFormatting sqref="B5:B15">
    <cfRule type="top10" dxfId="6" priority="1" rank="5"/>
  </conditionalFormatting>
  <conditionalFormatting sqref="D21:D28">
    <cfRule type="duplicateValues" dxfId="5" priority="3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9"/>
  <sheetViews>
    <sheetView workbookViewId="0">
      <pane ySplit="2" topLeftCell="A4" activePane="bottomLeft" state="frozen"/>
      <selection pane="bottomLeft" activeCell="C20" sqref="C20"/>
    </sheetView>
  </sheetViews>
  <sheetFormatPr defaultColWidth="9.109375" defaultRowHeight="14.4" x14ac:dyDescent="0.3"/>
  <cols>
    <col min="1" max="1" width="28.6640625" style="1" customWidth="1"/>
    <col min="2" max="2" width="18.44140625" style="1" customWidth="1"/>
    <col min="3" max="3" width="26.44140625" style="1" customWidth="1"/>
    <col min="4" max="4" width="9.109375" style="1"/>
    <col min="5" max="5" width="34" style="1" bestFit="1" customWidth="1"/>
    <col min="6" max="9" width="9.109375" style="1"/>
    <col min="10" max="10" width="26.6640625" style="1" bestFit="1" customWidth="1"/>
    <col min="11" max="16384" width="9.109375" style="1"/>
  </cols>
  <sheetData>
    <row r="1" spans="1:6" ht="16.5" customHeight="1" x14ac:dyDescent="0.3">
      <c r="A1" s="14" t="s">
        <v>132</v>
      </c>
      <c r="B1" s="3"/>
      <c r="C1" s="3"/>
      <c r="D1" s="3"/>
      <c r="E1" s="33" t="s">
        <v>130</v>
      </c>
      <c r="F1" s="4"/>
    </row>
    <row r="2" spans="1:6" x14ac:dyDescent="0.3">
      <c r="A2" s="1" t="s">
        <v>148</v>
      </c>
      <c r="E2" s="34" t="s">
        <v>131</v>
      </c>
      <c r="F2" s="4">
        <v>20</v>
      </c>
    </row>
    <row r="4" spans="1:6" ht="43.2" x14ac:dyDescent="0.3">
      <c r="A4" s="5" t="s">
        <v>149</v>
      </c>
      <c r="B4" s="5" t="s">
        <v>150</v>
      </c>
      <c r="C4" s="5" t="s">
        <v>151</v>
      </c>
    </row>
    <row r="5" spans="1:6" x14ac:dyDescent="0.3">
      <c r="A5" s="6" t="s">
        <v>11</v>
      </c>
      <c r="B5" s="6">
        <f>COUNTIF($A$22:$A$239,A5)</f>
        <v>22</v>
      </c>
      <c r="C5" s="6" t="s">
        <v>11</v>
      </c>
      <c r="E5"/>
      <c r="F5"/>
    </row>
    <row r="6" spans="1:6" x14ac:dyDescent="0.3">
      <c r="A6" s="6" t="s">
        <v>29</v>
      </c>
      <c r="B6" s="6">
        <f t="shared" ref="B6:B17" si="0">COUNTIF($A$22:$A$239,A6)</f>
        <v>15</v>
      </c>
      <c r="C6" s="6" t="s">
        <v>29</v>
      </c>
      <c r="E6"/>
      <c r="F6"/>
    </row>
    <row r="7" spans="1:6" x14ac:dyDescent="0.3">
      <c r="A7" s="6" t="s">
        <v>30</v>
      </c>
      <c r="B7" s="6">
        <f t="shared" si="0"/>
        <v>8</v>
      </c>
      <c r="C7" s="6" t="s">
        <v>30</v>
      </c>
      <c r="E7"/>
      <c r="F7"/>
    </row>
    <row r="8" spans="1:6" x14ac:dyDescent="0.3">
      <c r="A8" s="6" t="s">
        <v>31</v>
      </c>
      <c r="B8" s="6">
        <f t="shared" si="0"/>
        <v>6</v>
      </c>
      <c r="C8" s="6" t="s">
        <v>31</v>
      </c>
      <c r="E8"/>
      <c r="F8"/>
    </row>
    <row r="9" spans="1:6" x14ac:dyDescent="0.3">
      <c r="A9" s="6" t="s">
        <v>9</v>
      </c>
      <c r="B9" s="6">
        <f t="shared" si="0"/>
        <v>6</v>
      </c>
      <c r="C9" s="6" t="s">
        <v>9</v>
      </c>
      <c r="E9"/>
      <c r="F9"/>
    </row>
    <row r="10" spans="1:6" x14ac:dyDescent="0.3">
      <c r="A10" s="6" t="s">
        <v>1</v>
      </c>
      <c r="B10" s="6">
        <f t="shared" si="0"/>
        <v>5</v>
      </c>
      <c r="C10" s="6" t="s">
        <v>1</v>
      </c>
      <c r="E10"/>
      <c r="F10"/>
    </row>
    <row r="11" spans="1:6" x14ac:dyDescent="0.3">
      <c r="A11" s="6" t="s">
        <v>27</v>
      </c>
      <c r="B11" s="6">
        <f t="shared" si="0"/>
        <v>5</v>
      </c>
      <c r="C11" s="6" t="s">
        <v>27</v>
      </c>
      <c r="E11"/>
      <c r="F11"/>
    </row>
    <row r="12" spans="1:6" x14ac:dyDescent="0.3">
      <c r="A12" s="6" t="s">
        <v>32</v>
      </c>
      <c r="B12" s="6">
        <f t="shared" si="0"/>
        <v>5</v>
      </c>
      <c r="C12" s="6" t="s">
        <v>32</v>
      </c>
      <c r="E12"/>
      <c r="F12"/>
    </row>
    <row r="13" spans="1:6" x14ac:dyDescent="0.3">
      <c r="A13" s="6" t="s">
        <v>33</v>
      </c>
      <c r="B13" s="6">
        <f t="shared" si="0"/>
        <v>5</v>
      </c>
      <c r="C13" s="6" t="s">
        <v>33</v>
      </c>
      <c r="E13"/>
      <c r="F13"/>
    </row>
    <row r="14" spans="1:6" x14ac:dyDescent="0.3">
      <c r="A14" s="6" t="s">
        <v>34</v>
      </c>
      <c r="B14" s="6">
        <f t="shared" si="0"/>
        <v>5</v>
      </c>
      <c r="C14" s="6" t="s">
        <v>34</v>
      </c>
      <c r="E14"/>
      <c r="F14"/>
    </row>
    <row r="15" spans="1:6" x14ac:dyDescent="0.3">
      <c r="A15" s="6" t="s">
        <v>12</v>
      </c>
      <c r="B15" s="6">
        <f t="shared" si="0"/>
        <v>4</v>
      </c>
      <c r="C15" s="6" t="s">
        <v>12</v>
      </c>
      <c r="E15"/>
      <c r="F15"/>
    </row>
    <row r="16" spans="1:6" x14ac:dyDescent="0.3">
      <c r="A16" s="6" t="s">
        <v>35</v>
      </c>
      <c r="B16" s="6">
        <f t="shared" si="0"/>
        <v>4</v>
      </c>
      <c r="C16" s="6" t="s">
        <v>35</v>
      </c>
      <c r="E16"/>
      <c r="F16"/>
    </row>
    <row r="17" spans="1:6" x14ac:dyDescent="0.3">
      <c r="A17" s="6" t="s">
        <v>36</v>
      </c>
      <c r="B17" s="6">
        <f t="shared" si="0"/>
        <v>4</v>
      </c>
      <c r="C17" s="6" t="s">
        <v>36</v>
      </c>
      <c r="E17"/>
      <c r="F17"/>
    </row>
    <row r="18" spans="1:6" x14ac:dyDescent="0.3">
      <c r="E18"/>
      <c r="F18"/>
    </row>
    <row r="20" spans="1:6" ht="18.75" customHeight="1" x14ac:dyDescent="0.3">
      <c r="A20" s="14" t="s">
        <v>143</v>
      </c>
    </row>
    <row r="21" spans="1:6" x14ac:dyDescent="0.3">
      <c r="A21" s="5" t="s">
        <v>149</v>
      </c>
    </row>
    <row r="22" spans="1:6" x14ac:dyDescent="0.3">
      <c r="A22" s="6" t="s">
        <v>29</v>
      </c>
    </row>
    <row r="23" spans="1:6" x14ac:dyDescent="0.3">
      <c r="A23" s="6" t="s">
        <v>7</v>
      </c>
    </row>
    <row r="24" spans="1:6" x14ac:dyDescent="0.3">
      <c r="A24" s="6" t="s">
        <v>37</v>
      </c>
    </row>
    <row r="25" spans="1:6" x14ac:dyDescent="0.3">
      <c r="A25" s="6" t="s">
        <v>38</v>
      </c>
    </row>
    <row r="26" spans="1:6" x14ac:dyDescent="0.3">
      <c r="A26" s="6" t="s">
        <v>21</v>
      </c>
    </row>
    <row r="27" spans="1:6" x14ac:dyDescent="0.3">
      <c r="A27" s="6" t="s">
        <v>29</v>
      </c>
    </row>
    <row r="28" spans="1:6" x14ac:dyDescent="0.3">
      <c r="A28" s="6" t="s">
        <v>39</v>
      </c>
    </row>
    <row r="29" spans="1:6" x14ac:dyDescent="0.3">
      <c r="A29" s="6" t="s">
        <v>11</v>
      </c>
    </row>
    <row r="30" spans="1:6" x14ac:dyDescent="0.3">
      <c r="A30" s="6" t="s">
        <v>40</v>
      </c>
    </row>
    <row r="31" spans="1:6" x14ac:dyDescent="0.3">
      <c r="A31" s="6" t="s">
        <v>41</v>
      </c>
    </row>
    <row r="32" spans="1:6" x14ac:dyDescent="0.3">
      <c r="A32" s="6" t="s">
        <v>42</v>
      </c>
    </row>
    <row r="33" spans="1:1" x14ac:dyDescent="0.3">
      <c r="A33" s="6" t="s">
        <v>29</v>
      </c>
    </row>
    <row r="34" spans="1:1" x14ac:dyDescent="0.3">
      <c r="A34" s="6" t="s">
        <v>11</v>
      </c>
    </row>
    <row r="35" spans="1:1" x14ac:dyDescent="0.3">
      <c r="A35" s="6" t="s">
        <v>11</v>
      </c>
    </row>
    <row r="36" spans="1:1" x14ac:dyDescent="0.3">
      <c r="A36" s="6" t="s">
        <v>36</v>
      </c>
    </row>
    <row r="37" spans="1:1" x14ac:dyDescent="0.3">
      <c r="A37" s="6" t="s">
        <v>30</v>
      </c>
    </row>
    <row r="38" spans="1:1" x14ac:dyDescent="0.3">
      <c r="A38" s="6" t="s">
        <v>34</v>
      </c>
    </row>
    <row r="39" spans="1:1" x14ac:dyDescent="0.3">
      <c r="A39" s="6" t="s">
        <v>5</v>
      </c>
    </row>
    <row r="40" spans="1:1" x14ac:dyDescent="0.3">
      <c r="A40" s="6" t="s">
        <v>43</v>
      </c>
    </row>
    <row r="41" spans="1:1" x14ac:dyDescent="0.3">
      <c r="A41" s="6" t="s">
        <v>1</v>
      </c>
    </row>
    <row r="42" spans="1:1" x14ac:dyDescent="0.3">
      <c r="A42" s="6" t="s">
        <v>31</v>
      </c>
    </row>
    <row r="43" spans="1:1" x14ac:dyDescent="0.3">
      <c r="A43" s="6" t="s">
        <v>44</v>
      </c>
    </row>
    <row r="44" spans="1:1" x14ac:dyDescent="0.3">
      <c r="A44" s="6" t="s">
        <v>45</v>
      </c>
    </row>
    <row r="45" spans="1:1" x14ac:dyDescent="0.3">
      <c r="A45" s="6" t="s">
        <v>35</v>
      </c>
    </row>
    <row r="46" spans="1:1" x14ac:dyDescent="0.3">
      <c r="A46" s="6" t="s">
        <v>27</v>
      </c>
    </row>
    <row r="47" spans="1:1" x14ac:dyDescent="0.3">
      <c r="A47" s="6" t="s">
        <v>46</v>
      </c>
    </row>
    <row r="48" spans="1:1" x14ac:dyDescent="0.3">
      <c r="A48" s="6" t="s">
        <v>11</v>
      </c>
    </row>
    <row r="49" spans="1:1" x14ac:dyDescent="0.3">
      <c r="A49" s="6" t="s">
        <v>31</v>
      </c>
    </row>
    <row r="50" spans="1:1" x14ac:dyDescent="0.3">
      <c r="A50" s="6" t="s">
        <v>12</v>
      </c>
    </row>
    <row r="51" spans="1:1" x14ac:dyDescent="0.3">
      <c r="A51" s="6" t="s">
        <v>29</v>
      </c>
    </row>
    <row r="52" spans="1:1" x14ac:dyDescent="0.3">
      <c r="A52" s="6" t="s">
        <v>47</v>
      </c>
    </row>
    <row r="53" spans="1:1" x14ac:dyDescent="0.3">
      <c r="A53" s="6" t="s">
        <v>48</v>
      </c>
    </row>
    <row r="54" spans="1:1" x14ac:dyDescent="0.3">
      <c r="A54" s="6" t="s">
        <v>49</v>
      </c>
    </row>
    <row r="55" spans="1:1" x14ac:dyDescent="0.3">
      <c r="A55" s="6" t="s">
        <v>13</v>
      </c>
    </row>
    <row r="56" spans="1:1" x14ac:dyDescent="0.3">
      <c r="A56" s="6" t="s">
        <v>29</v>
      </c>
    </row>
    <row r="57" spans="1:1" x14ac:dyDescent="0.3">
      <c r="A57" s="6" t="s">
        <v>32</v>
      </c>
    </row>
    <row r="58" spans="1:1" x14ac:dyDescent="0.3">
      <c r="A58" s="6" t="s">
        <v>11</v>
      </c>
    </row>
    <row r="59" spans="1:1" x14ac:dyDescent="0.3">
      <c r="A59" s="6" t="s">
        <v>35</v>
      </c>
    </row>
    <row r="60" spans="1:1" x14ac:dyDescent="0.3">
      <c r="A60" s="6" t="s">
        <v>50</v>
      </c>
    </row>
    <row r="61" spans="1:1" x14ac:dyDescent="0.3">
      <c r="A61" s="6" t="s">
        <v>51</v>
      </c>
    </row>
    <row r="62" spans="1:1" x14ac:dyDescent="0.3">
      <c r="A62" s="6" t="s">
        <v>20</v>
      </c>
    </row>
    <row r="63" spans="1:1" x14ac:dyDescent="0.3">
      <c r="A63" s="6" t="s">
        <v>31</v>
      </c>
    </row>
    <row r="64" spans="1:1" x14ac:dyDescent="0.3">
      <c r="A64" s="6" t="s">
        <v>11</v>
      </c>
    </row>
    <row r="65" spans="1:1" x14ac:dyDescent="0.3">
      <c r="A65" s="6" t="s">
        <v>31</v>
      </c>
    </row>
    <row r="66" spans="1:1" x14ac:dyDescent="0.3">
      <c r="A66" s="6" t="s">
        <v>52</v>
      </c>
    </row>
    <row r="67" spans="1:1" x14ac:dyDescent="0.3">
      <c r="A67" s="6" t="s">
        <v>1</v>
      </c>
    </row>
    <row r="68" spans="1:1" x14ac:dyDescent="0.3">
      <c r="A68" s="6" t="s">
        <v>46</v>
      </c>
    </row>
    <row r="69" spans="1:1" x14ac:dyDescent="0.3">
      <c r="A69" s="6" t="s">
        <v>9</v>
      </c>
    </row>
    <row r="70" spans="1:1" x14ac:dyDescent="0.3">
      <c r="A70" s="6" t="s">
        <v>53</v>
      </c>
    </row>
    <row r="71" spans="1:1" x14ac:dyDescent="0.3">
      <c r="A71" s="6" t="s">
        <v>54</v>
      </c>
    </row>
    <row r="72" spans="1:1" x14ac:dyDescent="0.3">
      <c r="A72" s="6" t="s">
        <v>55</v>
      </c>
    </row>
    <row r="73" spans="1:1" x14ac:dyDescent="0.3">
      <c r="A73" s="6" t="s">
        <v>41</v>
      </c>
    </row>
    <row r="74" spans="1:1" x14ac:dyDescent="0.3">
      <c r="A74" s="6" t="s">
        <v>52</v>
      </c>
    </row>
    <row r="75" spans="1:1" x14ac:dyDescent="0.3">
      <c r="A75" s="6" t="s">
        <v>56</v>
      </c>
    </row>
    <row r="76" spans="1:1" x14ac:dyDescent="0.3">
      <c r="A76" s="6" t="s">
        <v>34</v>
      </c>
    </row>
    <row r="77" spans="1:1" x14ac:dyDescent="0.3">
      <c r="A77" s="6" t="s">
        <v>30</v>
      </c>
    </row>
    <row r="78" spans="1:1" x14ac:dyDescent="0.3">
      <c r="A78" s="6" t="s">
        <v>55</v>
      </c>
    </row>
    <row r="79" spans="1:1" x14ac:dyDescent="0.3">
      <c r="A79" s="6" t="s">
        <v>26</v>
      </c>
    </row>
    <row r="80" spans="1:1" x14ac:dyDescent="0.3">
      <c r="A80" s="6" t="s">
        <v>57</v>
      </c>
    </row>
    <row r="81" spans="1:1" x14ac:dyDescent="0.3">
      <c r="A81" s="6" t="s">
        <v>58</v>
      </c>
    </row>
    <row r="82" spans="1:1" x14ac:dyDescent="0.3">
      <c r="A82" s="6" t="s">
        <v>1</v>
      </c>
    </row>
    <row r="83" spans="1:1" x14ac:dyDescent="0.3">
      <c r="A83" s="6" t="s">
        <v>35</v>
      </c>
    </row>
    <row r="84" spans="1:1" x14ac:dyDescent="0.3">
      <c r="A84" s="6" t="s">
        <v>31</v>
      </c>
    </row>
    <row r="85" spans="1:1" x14ac:dyDescent="0.3">
      <c r="A85" s="6" t="s">
        <v>10</v>
      </c>
    </row>
    <row r="86" spans="1:1" x14ac:dyDescent="0.3">
      <c r="A86" s="6" t="s">
        <v>11</v>
      </c>
    </row>
    <row r="87" spans="1:1" x14ac:dyDescent="0.3">
      <c r="A87" s="6" t="s">
        <v>59</v>
      </c>
    </row>
    <row r="88" spans="1:1" x14ac:dyDescent="0.3">
      <c r="A88" s="6" t="s">
        <v>60</v>
      </c>
    </row>
    <row r="89" spans="1:1" x14ac:dyDescent="0.3">
      <c r="A89" s="6" t="s">
        <v>11</v>
      </c>
    </row>
    <row r="90" spans="1:1" x14ac:dyDescent="0.3">
      <c r="A90" s="6" t="s">
        <v>61</v>
      </c>
    </row>
    <row r="91" spans="1:1" x14ac:dyDescent="0.3">
      <c r="A91" s="6" t="s">
        <v>49</v>
      </c>
    </row>
    <row r="92" spans="1:1" x14ac:dyDescent="0.3">
      <c r="A92" s="6" t="s">
        <v>29</v>
      </c>
    </row>
    <row r="93" spans="1:1" x14ac:dyDescent="0.3">
      <c r="A93" s="6" t="s">
        <v>9</v>
      </c>
    </row>
    <row r="94" spans="1:1" x14ac:dyDescent="0.3">
      <c r="A94" s="6" t="s">
        <v>62</v>
      </c>
    </row>
    <row r="95" spans="1:1" x14ac:dyDescent="0.3">
      <c r="A95" s="6" t="s">
        <v>38</v>
      </c>
    </row>
    <row r="96" spans="1:1" x14ac:dyDescent="0.3">
      <c r="A96" s="6" t="s">
        <v>33</v>
      </c>
    </row>
    <row r="97" spans="1:1" x14ac:dyDescent="0.3">
      <c r="A97" s="6" t="s">
        <v>11</v>
      </c>
    </row>
    <row r="98" spans="1:1" x14ac:dyDescent="0.3">
      <c r="A98" s="6" t="s">
        <v>63</v>
      </c>
    </row>
    <row r="99" spans="1:1" x14ac:dyDescent="0.3">
      <c r="A99" s="6" t="s">
        <v>29</v>
      </c>
    </row>
    <row r="100" spans="1:1" x14ac:dyDescent="0.3">
      <c r="A100" s="6" t="s">
        <v>6</v>
      </c>
    </row>
    <row r="101" spans="1:1" x14ac:dyDescent="0.3">
      <c r="A101" s="6" t="s">
        <v>10</v>
      </c>
    </row>
    <row r="102" spans="1:1" x14ac:dyDescent="0.3">
      <c r="A102" s="6" t="s">
        <v>50</v>
      </c>
    </row>
    <row r="103" spans="1:1" x14ac:dyDescent="0.3">
      <c r="A103" s="6" t="s">
        <v>47</v>
      </c>
    </row>
    <row r="104" spans="1:1" x14ac:dyDescent="0.3">
      <c r="A104" s="6" t="s">
        <v>64</v>
      </c>
    </row>
    <row r="105" spans="1:1" x14ac:dyDescent="0.3">
      <c r="A105" s="6" t="s">
        <v>3</v>
      </c>
    </row>
    <row r="106" spans="1:1" x14ac:dyDescent="0.3">
      <c r="A106" s="6" t="s">
        <v>19</v>
      </c>
    </row>
    <row r="107" spans="1:1" x14ac:dyDescent="0.3">
      <c r="A107" s="6" t="s">
        <v>12</v>
      </c>
    </row>
    <row r="108" spans="1:1" x14ac:dyDescent="0.3">
      <c r="A108" s="6" t="s">
        <v>6</v>
      </c>
    </row>
    <row r="109" spans="1:1" x14ac:dyDescent="0.3">
      <c r="A109" s="6" t="s">
        <v>4</v>
      </c>
    </row>
    <row r="110" spans="1:1" x14ac:dyDescent="0.3">
      <c r="A110" s="6" t="s">
        <v>33</v>
      </c>
    </row>
    <row r="111" spans="1:1" x14ac:dyDescent="0.3">
      <c r="A111" s="6" t="s">
        <v>48</v>
      </c>
    </row>
    <row r="112" spans="1:1" x14ac:dyDescent="0.3">
      <c r="A112" s="6" t="s">
        <v>65</v>
      </c>
    </row>
    <row r="113" spans="1:1" x14ac:dyDescent="0.3">
      <c r="A113" s="6" t="s">
        <v>66</v>
      </c>
    </row>
    <row r="114" spans="1:1" x14ac:dyDescent="0.3">
      <c r="A114" s="6" t="s">
        <v>33</v>
      </c>
    </row>
    <row r="115" spans="1:1" x14ac:dyDescent="0.3">
      <c r="A115" s="6" t="s">
        <v>54</v>
      </c>
    </row>
    <row r="116" spans="1:1" x14ac:dyDescent="0.3">
      <c r="A116" s="6" t="s">
        <v>11</v>
      </c>
    </row>
    <row r="117" spans="1:1" x14ac:dyDescent="0.3">
      <c r="A117" s="6" t="s">
        <v>36</v>
      </c>
    </row>
    <row r="118" spans="1:1" x14ac:dyDescent="0.3">
      <c r="A118" s="6" t="s">
        <v>47</v>
      </c>
    </row>
    <row r="119" spans="1:1" x14ac:dyDescent="0.3">
      <c r="A119" s="6" t="s">
        <v>25</v>
      </c>
    </row>
    <row r="120" spans="1:1" x14ac:dyDescent="0.3">
      <c r="A120" s="6" t="s">
        <v>24</v>
      </c>
    </row>
    <row r="121" spans="1:1" x14ac:dyDescent="0.3">
      <c r="A121" s="6" t="s">
        <v>6</v>
      </c>
    </row>
    <row r="122" spans="1:1" x14ac:dyDescent="0.3">
      <c r="A122" s="6" t="s">
        <v>65</v>
      </c>
    </row>
    <row r="123" spans="1:1" x14ac:dyDescent="0.3">
      <c r="A123" s="6" t="s">
        <v>27</v>
      </c>
    </row>
    <row r="124" spans="1:1" x14ac:dyDescent="0.3">
      <c r="A124" s="6" t="s">
        <v>29</v>
      </c>
    </row>
    <row r="125" spans="1:1" x14ac:dyDescent="0.3">
      <c r="A125" s="6" t="s">
        <v>29</v>
      </c>
    </row>
    <row r="126" spans="1:1" x14ac:dyDescent="0.3">
      <c r="A126" s="6" t="s">
        <v>67</v>
      </c>
    </row>
    <row r="127" spans="1:1" x14ac:dyDescent="0.3">
      <c r="A127" s="6" t="s">
        <v>30</v>
      </c>
    </row>
    <row r="128" spans="1:1" x14ac:dyDescent="0.3">
      <c r="A128" s="6" t="s">
        <v>68</v>
      </c>
    </row>
    <row r="129" spans="1:1" x14ac:dyDescent="0.3">
      <c r="A129" s="6" t="s">
        <v>34</v>
      </c>
    </row>
    <row r="130" spans="1:1" x14ac:dyDescent="0.3">
      <c r="A130" s="6" t="s">
        <v>43</v>
      </c>
    </row>
    <row r="131" spans="1:1" x14ac:dyDescent="0.3">
      <c r="A131" s="6" t="s">
        <v>69</v>
      </c>
    </row>
    <row r="132" spans="1:1" x14ac:dyDescent="0.3">
      <c r="A132" s="6" t="s">
        <v>70</v>
      </c>
    </row>
    <row r="133" spans="1:1" x14ac:dyDescent="0.3">
      <c r="A133" s="6" t="s">
        <v>65</v>
      </c>
    </row>
    <row r="134" spans="1:1" x14ac:dyDescent="0.3">
      <c r="A134" s="6" t="s">
        <v>71</v>
      </c>
    </row>
    <row r="135" spans="1:1" x14ac:dyDescent="0.3">
      <c r="A135" s="6" t="s">
        <v>11</v>
      </c>
    </row>
    <row r="136" spans="1:1" x14ac:dyDescent="0.3">
      <c r="A136" s="6" t="s">
        <v>72</v>
      </c>
    </row>
    <row r="137" spans="1:1" x14ac:dyDescent="0.3">
      <c r="A137" s="6" t="s">
        <v>21</v>
      </c>
    </row>
    <row r="138" spans="1:1" x14ac:dyDescent="0.3">
      <c r="A138" s="6" t="s">
        <v>73</v>
      </c>
    </row>
    <row r="139" spans="1:1" x14ac:dyDescent="0.3">
      <c r="A139" s="6" t="s">
        <v>11</v>
      </c>
    </row>
    <row r="140" spans="1:1" x14ac:dyDescent="0.3">
      <c r="A140" s="6" t="s">
        <v>30</v>
      </c>
    </row>
    <row r="141" spans="1:1" x14ac:dyDescent="0.3">
      <c r="A141" s="6" t="s">
        <v>4</v>
      </c>
    </row>
    <row r="142" spans="1:1" x14ac:dyDescent="0.3">
      <c r="A142" s="6" t="s">
        <v>34</v>
      </c>
    </row>
    <row r="143" spans="1:1" x14ac:dyDescent="0.3">
      <c r="A143" s="6" t="s">
        <v>45</v>
      </c>
    </row>
    <row r="144" spans="1:1" x14ac:dyDescent="0.3">
      <c r="A144" s="6" t="s">
        <v>74</v>
      </c>
    </row>
    <row r="145" spans="1:1" x14ac:dyDescent="0.3">
      <c r="A145" s="6" t="s">
        <v>75</v>
      </c>
    </row>
    <row r="146" spans="1:1" x14ac:dyDescent="0.3">
      <c r="A146" s="6" t="s">
        <v>38</v>
      </c>
    </row>
    <row r="147" spans="1:1" x14ac:dyDescent="0.3">
      <c r="A147" s="6" t="s">
        <v>29</v>
      </c>
    </row>
    <row r="148" spans="1:1" x14ac:dyDescent="0.3">
      <c r="A148" s="6" t="s">
        <v>17</v>
      </c>
    </row>
    <row r="149" spans="1:1" x14ac:dyDescent="0.3">
      <c r="A149" s="6" t="s">
        <v>11</v>
      </c>
    </row>
    <row r="150" spans="1:1" x14ac:dyDescent="0.3">
      <c r="A150" s="6" t="s">
        <v>72</v>
      </c>
    </row>
    <row r="151" spans="1:1" x14ac:dyDescent="0.3">
      <c r="A151" s="6" t="s">
        <v>71</v>
      </c>
    </row>
    <row r="152" spans="1:1" x14ac:dyDescent="0.3">
      <c r="A152" s="6" t="s">
        <v>11</v>
      </c>
    </row>
    <row r="153" spans="1:1" x14ac:dyDescent="0.3">
      <c r="A153" s="6" t="s">
        <v>76</v>
      </c>
    </row>
    <row r="154" spans="1:1" x14ac:dyDescent="0.3">
      <c r="A154" s="6" t="s">
        <v>30</v>
      </c>
    </row>
    <row r="155" spans="1:1" x14ac:dyDescent="0.3">
      <c r="A155" s="6" t="s">
        <v>25</v>
      </c>
    </row>
    <row r="156" spans="1:1" x14ac:dyDescent="0.3">
      <c r="A156" s="6" t="s">
        <v>12</v>
      </c>
    </row>
    <row r="157" spans="1:1" x14ac:dyDescent="0.3">
      <c r="A157" s="6" t="s">
        <v>77</v>
      </c>
    </row>
    <row r="158" spans="1:1" x14ac:dyDescent="0.3">
      <c r="A158" s="6" t="s">
        <v>21</v>
      </c>
    </row>
    <row r="159" spans="1:1" x14ac:dyDescent="0.3">
      <c r="A159" s="6" t="s">
        <v>6</v>
      </c>
    </row>
    <row r="160" spans="1:1" x14ac:dyDescent="0.3">
      <c r="A160" s="6" t="s">
        <v>63</v>
      </c>
    </row>
    <row r="161" spans="1:1" x14ac:dyDescent="0.3">
      <c r="A161" s="6" t="s">
        <v>11</v>
      </c>
    </row>
    <row r="162" spans="1:1" x14ac:dyDescent="0.3">
      <c r="A162" s="6" t="s">
        <v>46</v>
      </c>
    </row>
    <row r="163" spans="1:1" x14ac:dyDescent="0.3">
      <c r="A163" s="6" t="s">
        <v>78</v>
      </c>
    </row>
    <row r="164" spans="1:1" x14ac:dyDescent="0.3">
      <c r="A164" s="6" t="s">
        <v>12</v>
      </c>
    </row>
    <row r="165" spans="1:1" x14ac:dyDescent="0.3">
      <c r="A165" s="6" t="s">
        <v>18</v>
      </c>
    </row>
    <row r="166" spans="1:1" x14ac:dyDescent="0.3">
      <c r="A166" s="6" t="s">
        <v>61</v>
      </c>
    </row>
    <row r="167" spans="1:1" x14ac:dyDescent="0.3">
      <c r="A167" s="6" t="s">
        <v>56</v>
      </c>
    </row>
    <row r="168" spans="1:1" x14ac:dyDescent="0.3">
      <c r="A168" s="6" t="s">
        <v>11</v>
      </c>
    </row>
    <row r="169" spans="1:1" x14ac:dyDescent="0.3">
      <c r="A169" s="6" t="s">
        <v>71</v>
      </c>
    </row>
    <row r="170" spans="1:1" x14ac:dyDescent="0.3">
      <c r="A170" s="6" t="s">
        <v>49</v>
      </c>
    </row>
    <row r="171" spans="1:1" x14ac:dyDescent="0.3">
      <c r="A171" s="6" t="s">
        <v>30</v>
      </c>
    </row>
    <row r="172" spans="1:1" x14ac:dyDescent="0.3">
      <c r="A172" s="6" t="s">
        <v>30</v>
      </c>
    </row>
    <row r="173" spans="1:1" x14ac:dyDescent="0.3">
      <c r="A173" s="6" t="s">
        <v>29</v>
      </c>
    </row>
    <row r="174" spans="1:1" x14ac:dyDescent="0.3">
      <c r="A174" s="6" t="s">
        <v>17</v>
      </c>
    </row>
    <row r="175" spans="1:1" x14ac:dyDescent="0.3">
      <c r="A175" s="6" t="s">
        <v>9</v>
      </c>
    </row>
    <row r="176" spans="1:1" x14ac:dyDescent="0.3">
      <c r="A176" s="6" t="s">
        <v>79</v>
      </c>
    </row>
    <row r="177" spans="1:1" x14ac:dyDescent="0.3">
      <c r="A177" s="6" t="s">
        <v>44</v>
      </c>
    </row>
    <row r="178" spans="1:1" x14ac:dyDescent="0.3">
      <c r="A178" s="6" t="s">
        <v>38</v>
      </c>
    </row>
    <row r="179" spans="1:1" x14ac:dyDescent="0.3">
      <c r="A179" s="6" t="s">
        <v>54</v>
      </c>
    </row>
    <row r="180" spans="1:1" x14ac:dyDescent="0.3">
      <c r="A180" s="6" t="s">
        <v>54</v>
      </c>
    </row>
    <row r="181" spans="1:1" x14ac:dyDescent="0.3">
      <c r="A181" s="6" t="s">
        <v>32</v>
      </c>
    </row>
    <row r="182" spans="1:1" x14ac:dyDescent="0.3">
      <c r="A182" s="6" t="s">
        <v>11</v>
      </c>
    </row>
    <row r="183" spans="1:1" x14ac:dyDescent="0.3">
      <c r="A183" s="6" t="s">
        <v>27</v>
      </c>
    </row>
    <row r="184" spans="1:1" x14ac:dyDescent="0.3">
      <c r="A184" s="6" t="s">
        <v>29</v>
      </c>
    </row>
    <row r="185" spans="1:1" x14ac:dyDescent="0.3">
      <c r="A185" s="6" t="s">
        <v>36</v>
      </c>
    </row>
    <row r="186" spans="1:1" x14ac:dyDescent="0.3">
      <c r="A186" s="6" t="s">
        <v>11</v>
      </c>
    </row>
    <row r="187" spans="1:1" x14ac:dyDescent="0.3">
      <c r="A187" s="6" t="s">
        <v>29</v>
      </c>
    </row>
    <row r="188" spans="1:1" x14ac:dyDescent="0.3">
      <c r="A188" s="6" t="s">
        <v>64</v>
      </c>
    </row>
    <row r="189" spans="1:1" x14ac:dyDescent="0.3">
      <c r="A189" s="6" t="s">
        <v>29</v>
      </c>
    </row>
    <row r="190" spans="1:1" x14ac:dyDescent="0.3">
      <c r="A190" s="6" t="s">
        <v>66</v>
      </c>
    </row>
    <row r="191" spans="1:1" x14ac:dyDescent="0.3">
      <c r="A191" s="6" t="s">
        <v>35</v>
      </c>
    </row>
    <row r="192" spans="1:1" x14ac:dyDescent="0.3">
      <c r="A192" s="6" t="s">
        <v>33</v>
      </c>
    </row>
    <row r="193" spans="1:1" x14ac:dyDescent="0.3">
      <c r="A193" s="6" t="s">
        <v>9</v>
      </c>
    </row>
    <row r="194" spans="1:1" x14ac:dyDescent="0.3">
      <c r="A194" s="6" t="s">
        <v>13</v>
      </c>
    </row>
    <row r="195" spans="1:1" x14ac:dyDescent="0.3">
      <c r="A195" s="6" t="s">
        <v>7</v>
      </c>
    </row>
    <row r="196" spans="1:1" x14ac:dyDescent="0.3">
      <c r="A196" s="6" t="s">
        <v>80</v>
      </c>
    </row>
    <row r="197" spans="1:1" x14ac:dyDescent="0.3">
      <c r="A197" s="6" t="s">
        <v>9</v>
      </c>
    </row>
    <row r="198" spans="1:1" x14ac:dyDescent="0.3">
      <c r="A198" s="6" t="s">
        <v>78</v>
      </c>
    </row>
    <row r="199" spans="1:1" x14ac:dyDescent="0.3">
      <c r="A199" s="6" t="s">
        <v>81</v>
      </c>
    </row>
    <row r="200" spans="1:1" x14ac:dyDescent="0.3">
      <c r="A200" s="6" t="s">
        <v>9</v>
      </c>
    </row>
    <row r="201" spans="1:1" x14ac:dyDescent="0.3">
      <c r="A201" s="6" t="s">
        <v>72</v>
      </c>
    </row>
    <row r="202" spans="1:1" x14ac:dyDescent="0.3">
      <c r="A202" s="6" t="s">
        <v>32</v>
      </c>
    </row>
    <row r="203" spans="1:1" x14ac:dyDescent="0.3">
      <c r="A203" s="6" t="s">
        <v>32</v>
      </c>
    </row>
    <row r="204" spans="1:1" x14ac:dyDescent="0.3">
      <c r="A204" s="6" t="s">
        <v>82</v>
      </c>
    </row>
    <row r="205" spans="1:1" x14ac:dyDescent="0.3">
      <c r="A205" s="6" t="s">
        <v>78</v>
      </c>
    </row>
    <row r="206" spans="1:1" x14ac:dyDescent="0.3">
      <c r="A206" s="6" t="s">
        <v>83</v>
      </c>
    </row>
    <row r="207" spans="1:1" x14ac:dyDescent="0.3">
      <c r="A207" s="6" t="s">
        <v>57</v>
      </c>
    </row>
    <row r="208" spans="1:1" x14ac:dyDescent="0.3">
      <c r="A208" s="6" t="s">
        <v>11</v>
      </c>
    </row>
    <row r="209" spans="1:1" x14ac:dyDescent="0.3">
      <c r="A209" s="6" t="s">
        <v>10</v>
      </c>
    </row>
    <row r="210" spans="1:1" x14ac:dyDescent="0.3">
      <c r="A210" s="6" t="s">
        <v>36</v>
      </c>
    </row>
    <row r="211" spans="1:1" x14ac:dyDescent="0.3">
      <c r="A211" s="6" t="s">
        <v>33</v>
      </c>
    </row>
    <row r="212" spans="1:1" x14ac:dyDescent="0.3">
      <c r="A212" s="6" t="s">
        <v>31</v>
      </c>
    </row>
    <row r="213" spans="1:1" x14ac:dyDescent="0.3">
      <c r="A213" s="6" t="s">
        <v>74</v>
      </c>
    </row>
    <row r="214" spans="1:1" x14ac:dyDescent="0.3">
      <c r="A214" s="6" t="s">
        <v>34</v>
      </c>
    </row>
    <row r="215" spans="1:1" x14ac:dyDescent="0.3">
      <c r="A215" s="6" t="s">
        <v>84</v>
      </c>
    </row>
    <row r="216" spans="1:1" x14ac:dyDescent="0.3">
      <c r="A216" s="6" t="s">
        <v>1</v>
      </c>
    </row>
    <row r="217" spans="1:1" x14ac:dyDescent="0.3">
      <c r="A217" s="6" t="s">
        <v>27</v>
      </c>
    </row>
    <row r="218" spans="1:1" x14ac:dyDescent="0.3">
      <c r="A218" s="6" t="s">
        <v>32</v>
      </c>
    </row>
    <row r="219" spans="1:1" x14ac:dyDescent="0.3">
      <c r="A219" s="6" t="s">
        <v>62</v>
      </c>
    </row>
    <row r="220" spans="1:1" x14ac:dyDescent="0.3">
      <c r="A220" s="6" t="s">
        <v>11</v>
      </c>
    </row>
    <row r="221" spans="1:1" x14ac:dyDescent="0.3">
      <c r="A221" s="6" t="s">
        <v>85</v>
      </c>
    </row>
    <row r="222" spans="1:1" x14ac:dyDescent="0.3">
      <c r="A222" s="6" t="s">
        <v>81</v>
      </c>
    </row>
    <row r="223" spans="1:1" x14ac:dyDescent="0.3">
      <c r="A223" s="6" t="s">
        <v>19</v>
      </c>
    </row>
    <row r="224" spans="1:1" x14ac:dyDescent="0.3">
      <c r="A224" s="6" t="s">
        <v>10</v>
      </c>
    </row>
    <row r="225" spans="1:1" x14ac:dyDescent="0.3">
      <c r="A225" s="6" t="s">
        <v>30</v>
      </c>
    </row>
    <row r="226" spans="1:1" x14ac:dyDescent="0.3">
      <c r="A226" s="6" t="s">
        <v>3</v>
      </c>
    </row>
    <row r="227" spans="1:1" x14ac:dyDescent="0.3">
      <c r="A227" s="6" t="s">
        <v>5</v>
      </c>
    </row>
    <row r="228" spans="1:1" x14ac:dyDescent="0.3">
      <c r="A228" s="6" t="s">
        <v>52</v>
      </c>
    </row>
    <row r="229" spans="1:1" x14ac:dyDescent="0.3">
      <c r="A229" s="6" t="s">
        <v>86</v>
      </c>
    </row>
    <row r="230" spans="1:1" x14ac:dyDescent="0.3">
      <c r="A230" s="6" t="s">
        <v>50</v>
      </c>
    </row>
    <row r="231" spans="1:1" x14ac:dyDescent="0.3">
      <c r="A231" s="6" t="s">
        <v>87</v>
      </c>
    </row>
    <row r="232" spans="1:1" x14ac:dyDescent="0.3">
      <c r="A232" s="6" t="s">
        <v>42</v>
      </c>
    </row>
    <row r="233" spans="1:1" x14ac:dyDescent="0.3">
      <c r="A233" s="6" t="s">
        <v>46</v>
      </c>
    </row>
    <row r="234" spans="1:1" x14ac:dyDescent="0.3">
      <c r="A234" s="6" t="s">
        <v>1</v>
      </c>
    </row>
    <row r="235" spans="1:1" x14ac:dyDescent="0.3">
      <c r="A235" s="6" t="s">
        <v>11</v>
      </c>
    </row>
    <row r="236" spans="1:1" x14ac:dyDescent="0.3">
      <c r="A236" s="6" t="s">
        <v>27</v>
      </c>
    </row>
    <row r="237" spans="1:1" x14ac:dyDescent="0.3">
      <c r="A237" s="6" t="s">
        <v>29</v>
      </c>
    </row>
    <row r="238" spans="1:1" x14ac:dyDescent="0.3">
      <c r="A238" s="6" t="s">
        <v>11</v>
      </c>
    </row>
    <row r="239" spans="1:1" x14ac:dyDescent="0.3">
      <c r="A239" s="6" t="s">
        <v>61</v>
      </c>
    </row>
  </sheetData>
  <sortState xmlns:xlrd2="http://schemas.microsoft.com/office/spreadsheetml/2017/richdata2" ref="E5:F17">
    <sortCondition descending="1" ref="F5:F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S74"/>
  <sheetViews>
    <sheetView zoomScale="65" zoomScaleNormal="85" workbookViewId="0">
      <pane ySplit="2" topLeftCell="A3" activePane="bottomLeft" state="frozen"/>
      <selection pane="bottomLeft" activeCell="B13" sqref="B13"/>
    </sheetView>
  </sheetViews>
  <sheetFormatPr defaultColWidth="9.109375" defaultRowHeight="14.4" x14ac:dyDescent="0.3"/>
  <cols>
    <col min="1" max="1" width="49.109375" style="1" bestFit="1" customWidth="1"/>
    <col min="2" max="2" width="13.88671875" style="15" customWidth="1"/>
    <col min="3" max="4" width="9.109375" style="1"/>
    <col min="5" max="5" width="36" style="1" bestFit="1" customWidth="1"/>
    <col min="6" max="6" width="38.109375" style="1" bestFit="1" customWidth="1"/>
    <col min="7" max="7" width="9.109375" style="1"/>
    <col min="8" max="8" width="32.21875" style="1" bestFit="1" customWidth="1"/>
    <col min="9" max="9" width="28.88671875" style="1" bestFit="1" customWidth="1"/>
    <col min="10" max="10" width="28.88671875" style="1" customWidth="1"/>
    <col min="11" max="11" width="10.33203125" style="1" bestFit="1" customWidth="1"/>
    <col min="12" max="16384" width="9.109375" style="1"/>
  </cols>
  <sheetData>
    <row r="1" spans="1:123" ht="16.5" customHeight="1" x14ac:dyDescent="0.3">
      <c r="A1" s="14" t="s">
        <v>132</v>
      </c>
      <c r="B1" s="3"/>
      <c r="C1" s="3"/>
      <c r="D1" s="3"/>
      <c r="F1" s="34" t="s">
        <v>130</v>
      </c>
      <c r="G1" s="4"/>
    </row>
    <row r="2" spans="1:123" x14ac:dyDescent="0.3">
      <c r="A2" s="1" t="s">
        <v>147</v>
      </c>
      <c r="F2" s="34" t="s">
        <v>131</v>
      </c>
      <c r="G2" s="4">
        <v>20</v>
      </c>
    </row>
    <row r="3" spans="1:123" x14ac:dyDescent="0.3">
      <c r="I3" s="16"/>
      <c r="J3" s="16"/>
      <c r="K3" s="16"/>
      <c r="L3" s="16"/>
      <c r="M3" s="16"/>
      <c r="N3" s="17"/>
    </row>
    <row r="4" spans="1:123" x14ac:dyDescent="0.3">
      <c r="A4" s="18" t="s">
        <v>145</v>
      </c>
      <c r="B4" s="19" t="s">
        <v>152</v>
      </c>
    </row>
    <row r="5" spans="1:123" x14ac:dyDescent="0.3">
      <c r="A5" s="6" t="s">
        <v>577</v>
      </c>
      <c r="B5" s="7">
        <f>SUMIF($J$17:$J$73,A5,$K$17:$K$73)</f>
        <v>38119763.749467835</v>
      </c>
    </row>
    <row r="6" spans="1:123" x14ac:dyDescent="0.3">
      <c r="A6" s="20" t="s">
        <v>578</v>
      </c>
      <c r="B6" s="7">
        <f t="shared" ref="B6:B11" si="0">SUMIF($J$17:$J$73,A6,$K$17:$K$73)</f>
        <v>13441846.61944361</v>
      </c>
    </row>
    <row r="7" spans="1:123" x14ac:dyDescent="0.3">
      <c r="A7" s="6" t="s">
        <v>579</v>
      </c>
      <c r="B7" s="7">
        <f t="shared" si="0"/>
        <v>42323333.622064382</v>
      </c>
    </row>
    <row r="8" spans="1:123" x14ac:dyDescent="0.3">
      <c r="A8" s="6" t="s">
        <v>580</v>
      </c>
      <c r="B8" s="7">
        <f t="shared" si="0"/>
        <v>0</v>
      </c>
    </row>
    <row r="9" spans="1:123" x14ac:dyDescent="0.3">
      <c r="A9" s="6" t="s">
        <v>590</v>
      </c>
      <c r="B9" s="7">
        <f t="shared" si="0"/>
        <v>11279443.331532657</v>
      </c>
    </row>
    <row r="10" spans="1:123" x14ac:dyDescent="0.3">
      <c r="A10" s="6" t="s">
        <v>581</v>
      </c>
      <c r="B10" s="7">
        <f t="shared" si="0"/>
        <v>6275882.8313094778</v>
      </c>
    </row>
    <row r="11" spans="1:123" x14ac:dyDescent="0.3">
      <c r="A11" s="6" t="s">
        <v>582</v>
      </c>
      <c r="B11" s="7">
        <f t="shared" si="0"/>
        <v>21473719.019200742</v>
      </c>
    </row>
    <row r="12" spans="1:123" x14ac:dyDescent="0.3">
      <c r="A12" s="20" t="s">
        <v>153</v>
      </c>
      <c r="B12" s="7">
        <f>SUM(B5:B11)</f>
        <v>132913989.17301871</v>
      </c>
      <c r="C12" s="21"/>
      <c r="D12" s="21"/>
      <c r="E12" s="21"/>
      <c r="F12" s="21"/>
      <c r="G12" s="21"/>
      <c r="H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2"/>
      <c r="DR12" s="22"/>
      <c r="DS12" s="22"/>
    </row>
    <row r="14" spans="1:123" ht="18.75" customHeight="1" x14ac:dyDescent="0.3">
      <c r="A14" s="14" t="s">
        <v>0</v>
      </c>
      <c r="B14" s="1"/>
    </row>
    <row r="16" spans="1:123" x14ac:dyDescent="0.3">
      <c r="A16" s="18" t="s">
        <v>154</v>
      </c>
      <c r="B16" s="23" t="s">
        <v>152</v>
      </c>
      <c r="E16" s="18" t="s">
        <v>154</v>
      </c>
      <c r="F16" s="18" t="s">
        <v>145</v>
      </c>
      <c r="H16" s="37"/>
      <c r="I16" s="37"/>
      <c r="J16" s="37"/>
      <c r="K16" s="37"/>
      <c r="L16" s="36"/>
      <c r="M16" s="36"/>
      <c r="N16" s="36"/>
    </row>
    <row r="17" spans="1:11" x14ac:dyDescent="0.3">
      <c r="A17" s="18" t="s">
        <v>153</v>
      </c>
      <c r="B17" s="23">
        <f>SUM(B18:B74)</f>
        <v>132913989.17301869</v>
      </c>
      <c r="E17" s="6" t="s">
        <v>624</v>
      </c>
      <c r="F17" s="6" t="s">
        <v>588</v>
      </c>
      <c r="H17" s="6" t="s">
        <v>604</v>
      </c>
      <c r="I17" s="6" t="str">
        <f>PROPER(INDEX($E$17:$F$73,MATCH(H17,$E$17:$E$73,0),2))</f>
        <v>Northwestern Federal District</v>
      </c>
      <c r="J17" s="6" t="str">
        <f>MID(I17,1,FIND("Federal District",I17,1)-2)</f>
        <v>Northwestern</v>
      </c>
      <c r="K17" s="20">
        <v>1330115.3525359901</v>
      </c>
    </row>
    <row r="18" spans="1:11" x14ac:dyDescent="0.3">
      <c r="A18" s="6" t="s">
        <v>604</v>
      </c>
      <c r="B18" s="20">
        <v>1330115.3525359863</v>
      </c>
      <c r="E18" s="6" t="s">
        <v>625</v>
      </c>
      <c r="F18" s="6" t="s">
        <v>588</v>
      </c>
      <c r="H18" s="6" t="s">
        <v>642</v>
      </c>
      <c r="I18" s="6" t="str">
        <f t="shared" ref="I18:I73" si="1">PROPER(INDEX($E$17:$F$73,MATCH(H18,$E$17:$E$73,0),2))</f>
        <v>Southern Federal District</v>
      </c>
      <c r="J18" s="6" t="str">
        <f t="shared" ref="J18:J73" si="2">MID(I18,1,FIND("Federal District",I18,1)-2)</f>
        <v>Southern</v>
      </c>
      <c r="K18" s="20">
        <v>777437.25340235233</v>
      </c>
    </row>
    <row r="19" spans="1:11" x14ac:dyDescent="0.3">
      <c r="A19" s="6" t="s">
        <v>642</v>
      </c>
      <c r="B19" s="20">
        <v>777437.25340235233</v>
      </c>
      <c r="E19" s="6" t="s">
        <v>626</v>
      </c>
      <c r="F19" s="6" t="s">
        <v>588</v>
      </c>
      <c r="H19" s="6" t="s">
        <v>624</v>
      </c>
      <c r="I19" s="6" t="str">
        <f t="shared" si="1"/>
        <v>Central Federal District</v>
      </c>
      <c r="J19" s="6" t="str">
        <f t="shared" si="2"/>
        <v>Central</v>
      </c>
      <c r="K19" s="20">
        <v>1026104.6265847819</v>
      </c>
    </row>
    <row r="20" spans="1:11" x14ac:dyDescent="0.3">
      <c r="A20" s="6" t="s">
        <v>624</v>
      </c>
      <c r="B20" s="20">
        <v>1026104.6265847819</v>
      </c>
      <c r="E20" s="6" t="s">
        <v>627</v>
      </c>
      <c r="F20" s="6" t="s">
        <v>588</v>
      </c>
      <c r="H20" s="6" t="s">
        <v>625</v>
      </c>
      <c r="I20" s="6" t="str">
        <f t="shared" si="1"/>
        <v>Central Federal District</v>
      </c>
      <c r="J20" s="6" t="str">
        <f t="shared" si="2"/>
        <v>Central</v>
      </c>
      <c r="K20" s="20">
        <v>294729.35556352319</v>
      </c>
    </row>
    <row r="21" spans="1:11" x14ac:dyDescent="0.3">
      <c r="A21" s="6" t="s">
        <v>625</v>
      </c>
      <c r="B21" s="20">
        <v>294729.35556352319</v>
      </c>
      <c r="E21" s="6" t="s">
        <v>628</v>
      </c>
      <c r="F21" s="6" t="s">
        <v>588</v>
      </c>
      <c r="H21" s="6" t="s">
        <v>626</v>
      </c>
      <c r="I21" s="6" t="str">
        <f t="shared" si="1"/>
        <v>Central Federal District</v>
      </c>
      <c r="J21" s="6" t="str">
        <f t="shared" si="2"/>
        <v>Central</v>
      </c>
      <c r="K21" s="20">
        <v>2100198.1257756436</v>
      </c>
    </row>
    <row r="22" spans="1:11" x14ac:dyDescent="0.3">
      <c r="A22" s="6" t="s">
        <v>626</v>
      </c>
      <c r="B22" s="20">
        <v>2100198.1257756436</v>
      </c>
      <c r="E22" s="6" t="s">
        <v>629</v>
      </c>
      <c r="F22" s="6" t="s">
        <v>588</v>
      </c>
      <c r="H22" s="6" t="s">
        <v>643</v>
      </c>
      <c r="I22" s="6" t="str">
        <f t="shared" si="1"/>
        <v>Southern Federal District</v>
      </c>
      <c r="J22" s="6" t="str">
        <f t="shared" si="2"/>
        <v>Southern</v>
      </c>
      <c r="K22" s="20">
        <v>1708583.689617031</v>
      </c>
    </row>
    <row r="23" spans="1:11" x14ac:dyDescent="0.3">
      <c r="A23" s="6" t="s">
        <v>643</v>
      </c>
      <c r="B23" s="20">
        <v>1708583.689617031</v>
      </c>
      <c r="E23" s="6" t="s">
        <v>630</v>
      </c>
      <c r="F23" s="6" t="s">
        <v>588</v>
      </c>
      <c r="H23" s="6" t="s">
        <v>605</v>
      </c>
      <c r="I23" s="6" t="str">
        <f t="shared" si="1"/>
        <v>Northwestern Federal District</v>
      </c>
      <c r="J23" s="6" t="str">
        <f t="shared" si="2"/>
        <v>Northwestern</v>
      </c>
      <c r="K23" s="20">
        <v>2729167.6662248289</v>
      </c>
    </row>
    <row r="24" spans="1:11" x14ac:dyDescent="0.3">
      <c r="A24" s="6" t="s">
        <v>605</v>
      </c>
      <c r="B24" s="20">
        <v>2729167.6662248289</v>
      </c>
      <c r="E24" s="6" t="s">
        <v>631</v>
      </c>
      <c r="F24" s="6" t="s">
        <v>588</v>
      </c>
      <c r="H24" s="6" t="s">
        <v>627</v>
      </c>
      <c r="I24" s="6" t="str">
        <f t="shared" si="1"/>
        <v>Central Federal District</v>
      </c>
      <c r="J24" s="6" t="str">
        <f t="shared" si="2"/>
        <v>Central</v>
      </c>
      <c r="K24" s="20">
        <v>1058388.2490332338</v>
      </c>
    </row>
    <row r="25" spans="1:11" x14ac:dyDescent="0.3">
      <c r="A25" s="6" t="s">
        <v>627</v>
      </c>
      <c r="B25" s="20">
        <v>1058388.2490332338</v>
      </c>
      <c r="E25" s="6" t="s">
        <v>632</v>
      </c>
      <c r="F25" s="6" t="s">
        <v>588</v>
      </c>
      <c r="H25" s="6" t="s">
        <v>628</v>
      </c>
      <c r="I25" s="6" t="str">
        <f t="shared" si="1"/>
        <v>Central Federal District</v>
      </c>
      <c r="J25" s="6" t="str">
        <f t="shared" si="2"/>
        <v>Central</v>
      </c>
      <c r="K25" s="20">
        <v>138470.60138106262</v>
      </c>
    </row>
    <row r="26" spans="1:11" x14ac:dyDescent="0.3">
      <c r="A26" s="6" t="s">
        <v>628</v>
      </c>
      <c r="B26" s="20">
        <v>138470.60138106262</v>
      </c>
      <c r="E26" s="6" t="s">
        <v>633</v>
      </c>
      <c r="F26" s="6" t="s">
        <v>588</v>
      </c>
      <c r="H26" s="6" t="s">
        <v>618</v>
      </c>
      <c r="I26" s="6" t="str">
        <f t="shared" si="1"/>
        <v>Siberian Federal District</v>
      </c>
      <c r="J26" s="6" t="str">
        <f t="shared" si="2"/>
        <v>Siberian</v>
      </c>
      <c r="K26" s="20">
        <v>0</v>
      </c>
    </row>
    <row r="27" spans="1:11" x14ac:dyDescent="0.3">
      <c r="A27" s="6" t="s">
        <v>618</v>
      </c>
      <c r="B27" s="20">
        <v>0</v>
      </c>
      <c r="E27" s="6" t="s">
        <v>634</v>
      </c>
      <c r="F27" s="6" t="s">
        <v>588</v>
      </c>
      <c r="H27" s="6" t="s">
        <v>606</v>
      </c>
      <c r="I27" s="6" t="str">
        <f t="shared" si="1"/>
        <v>Northwestern Federal District</v>
      </c>
      <c r="J27" s="6" t="str">
        <f t="shared" si="2"/>
        <v>Northwestern</v>
      </c>
      <c r="K27" s="20">
        <v>2198751.4444277342</v>
      </c>
    </row>
    <row r="28" spans="1:11" x14ac:dyDescent="0.3">
      <c r="A28" s="6" t="s">
        <v>606</v>
      </c>
      <c r="B28" s="20">
        <v>2198751.4444277342</v>
      </c>
      <c r="E28" s="6" t="s">
        <v>635</v>
      </c>
      <c r="F28" s="6" t="s">
        <v>588</v>
      </c>
      <c r="H28" s="6" t="s">
        <v>629</v>
      </c>
      <c r="I28" s="6" t="str">
        <f t="shared" si="1"/>
        <v>Central Federal District</v>
      </c>
      <c r="J28" s="6" t="str">
        <f t="shared" si="2"/>
        <v>Central</v>
      </c>
      <c r="K28" s="20">
        <v>491751.14400836575</v>
      </c>
    </row>
    <row r="29" spans="1:11" x14ac:dyDescent="0.3">
      <c r="A29" s="6" t="s">
        <v>629</v>
      </c>
      <c r="B29" s="20">
        <v>491751.14400836575</v>
      </c>
      <c r="E29" s="6" t="s">
        <v>636</v>
      </c>
      <c r="F29" s="6" t="s">
        <v>588</v>
      </c>
      <c r="H29" s="6" t="s">
        <v>591</v>
      </c>
      <c r="I29" s="6" t="str">
        <f t="shared" si="1"/>
        <v>Volga Federal District</v>
      </c>
      <c r="J29" s="6" t="str">
        <f t="shared" si="2"/>
        <v>Volga</v>
      </c>
      <c r="K29" s="20">
        <v>13685.299893366668</v>
      </c>
    </row>
    <row r="30" spans="1:11" x14ac:dyDescent="0.3">
      <c r="A30" s="6" t="s">
        <v>591</v>
      </c>
      <c r="B30" s="20">
        <v>13685.299893366668</v>
      </c>
      <c r="E30" s="6" t="s">
        <v>637</v>
      </c>
      <c r="F30" s="6" t="s">
        <v>588</v>
      </c>
      <c r="H30" s="6" t="s">
        <v>630</v>
      </c>
      <c r="I30" s="6" t="str">
        <f t="shared" si="1"/>
        <v>Central Federal District</v>
      </c>
      <c r="J30" s="6" t="str">
        <f t="shared" si="2"/>
        <v>Central</v>
      </c>
      <c r="K30" s="20">
        <v>302887.16282995907</v>
      </c>
    </row>
    <row r="31" spans="1:11" x14ac:dyDescent="0.3">
      <c r="A31" s="6" t="s">
        <v>630</v>
      </c>
      <c r="B31" s="20">
        <v>302887.16282995907</v>
      </c>
      <c r="E31" s="6" t="s">
        <v>638</v>
      </c>
      <c r="F31" s="6" t="s">
        <v>588</v>
      </c>
      <c r="H31" s="6" t="s">
        <v>644</v>
      </c>
      <c r="I31" s="6" t="str">
        <f t="shared" si="1"/>
        <v>Southern Federal District</v>
      </c>
      <c r="J31" s="6" t="str">
        <f t="shared" si="2"/>
        <v>Southern</v>
      </c>
      <c r="K31" s="20">
        <v>4979620.8051197128</v>
      </c>
    </row>
    <row r="32" spans="1:11" x14ac:dyDescent="0.3">
      <c r="A32" s="6" t="s">
        <v>644</v>
      </c>
      <c r="B32" s="20">
        <v>4979620.8051197128</v>
      </c>
      <c r="E32" s="6" t="s">
        <v>639</v>
      </c>
      <c r="F32" s="6" t="s">
        <v>588</v>
      </c>
      <c r="H32" s="6" t="s">
        <v>631</v>
      </c>
      <c r="I32" s="6" t="str">
        <f t="shared" si="1"/>
        <v>Central Federal District</v>
      </c>
      <c r="J32" s="6" t="str">
        <f t="shared" si="2"/>
        <v>Central</v>
      </c>
      <c r="K32" s="20">
        <v>2024726.433923705</v>
      </c>
    </row>
    <row r="33" spans="1:11" x14ac:dyDescent="0.3">
      <c r="A33" s="6" t="s">
        <v>631</v>
      </c>
      <c r="B33" s="20">
        <v>2024726.433923705</v>
      </c>
      <c r="E33" s="6" t="s">
        <v>640</v>
      </c>
      <c r="F33" s="6" t="s">
        <v>588</v>
      </c>
      <c r="H33" s="6" t="s">
        <v>607</v>
      </c>
      <c r="I33" s="6" t="str">
        <f t="shared" si="1"/>
        <v>Northwestern Federal District</v>
      </c>
      <c r="J33" s="6" t="str">
        <f t="shared" si="2"/>
        <v>Northwestern</v>
      </c>
      <c r="K33" s="20">
        <v>3636382.6185159772</v>
      </c>
    </row>
    <row r="34" spans="1:11" x14ac:dyDescent="0.3">
      <c r="A34" s="6" t="s">
        <v>607</v>
      </c>
      <c r="B34" s="20">
        <v>3636382.6185159772</v>
      </c>
      <c r="E34" s="6" t="s">
        <v>641</v>
      </c>
      <c r="F34" s="6" t="s">
        <v>588</v>
      </c>
      <c r="H34" s="6" t="s">
        <v>632</v>
      </c>
      <c r="I34" s="6" t="str">
        <f t="shared" si="1"/>
        <v>Central Federal District</v>
      </c>
      <c r="J34" s="6" t="str">
        <f t="shared" si="2"/>
        <v>Central</v>
      </c>
      <c r="K34" s="20">
        <v>1111392.7840502323</v>
      </c>
    </row>
    <row r="35" spans="1:11" x14ac:dyDescent="0.3">
      <c r="A35" s="6" t="s">
        <v>632</v>
      </c>
      <c r="B35" s="20">
        <v>1111392.7840502323</v>
      </c>
      <c r="E35" s="6" t="s">
        <v>613</v>
      </c>
      <c r="F35" s="6" t="s">
        <v>585</v>
      </c>
      <c r="H35" s="6" t="s">
        <v>633</v>
      </c>
      <c r="I35" s="6" t="str">
        <f t="shared" si="1"/>
        <v>Central Federal District</v>
      </c>
      <c r="J35" s="6" t="str">
        <f t="shared" si="2"/>
        <v>Central</v>
      </c>
      <c r="K35" s="20">
        <v>17701227.882065296</v>
      </c>
    </row>
    <row r="36" spans="1:11" x14ac:dyDescent="0.3">
      <c r="A36" s="6" t="s">
        <v>633</v>
      </c>
      <c r="B36" s="20">
        <v>17701227.882065296</v>
      </c>
      <c r="E36" s="6" t="s">
        <v>614</v>
      </c>
      <c r="F36" s="6" t="s">
        <v>585</v>
      </c>
      <c r="H36" s="6" t="s">
        <v>634</v>
      </c>
      <c r="I36" s="6" t="str">
        <f t="shared" si="1"/>
        <v>Central Federal District</v>
      </c>
      <c r="J36" s="6" t="str">
        <f t="shared" si="2"/>
        <v>Central</v>
      </c>
      <c r="K36" s="20">
        <v>5113876.3341336185</v>
      </c>
    </row>
    <row r="37" spans="1:11" x14ac:dyDescent="0.3">
      <c r="A37" s="6" t="s">
        <v>634</v>
      </c>
      <c r="B37" s="20">
        <v>5113876.3341336185</v>
      </c>
      <c r="E37" s="6" t="s">
        <v>615</v>
      </c>
      <c r="F37" s="6" t="s">
        <v>585</v>
      </c>
      <c r="H37" s="6" t="s">
        <v>608</v>
      </c>
      <c r="I37" s="6" t="str">
        <f t="shared" si="1"/>
        <v>Northwestern Federal District</v>
      </c>
      <c r="J37" s="6" t="str">
        <f t="shared" si="2"/>
        <v>Northwestern</v>
      </c>
      <c r="K37" s="20">
        <v>173544.65647777205</v>
      </c>
    </row>
    <row r="38" spans="1:11" x14ac:dyDescent="0.3">
      <c r="A38" s="6" t="s">
        <v>608</v>
      </c>
      <c r="B38" s="20">
        <v>173544.65647777205</v>
      </c>
      <c r="E38" s="6" t="s">
        <v>616</v>
      </c>
      <c r="F38" s="6" t="s">
        <v>585</v>
      </c>
      <c r="H38" s="6" t="s">
        <v>592</v>
      </c>
      <c r="I38" s="6" t="str">
        <f t="shared" si="1"/>
        <v>Volga Federal District</v>
      </c>
      <c r="J38" s="6" t="str">
        <f t="shared" si="2"/>
        <v>Volga</v>
      </c>
      <c r="K38" s="20">
        <v>1105996.6703022779</v>
      </c>
    </row>
    <row r="39" spans="1:11" x14ac:dyDescent="0.3">
      <c r="A39" s="6" t="s">
        <v>592</v>
      </c>
      <c r="B39" s="20">
        <v>1105996.6703022779</v>
      </c>
      <c r="E39" s="6" t="s">
        <v>617</v>
      </c>
      <c r="F39" s="6" t="s">
        <v>585</v>
      </c>
      <c r="H39" s="6" t="s">
        <v>609</v>
      </c>
      <c r="I39" s="6" t="str">
        <f t="shared" si="1"/>
        <v>Northwestern Federal District</v>
      </c>
      <c r="J39" s="6" t="str">
        <f t="shared" si="2"/>
        <v>Northwestern</v>
      </c>
      <c r="K39" s="20">
        <v>964498.88058480259</v>
      </c>
    </row>
    <row r="40" spans="1:11" x14ac:dyDescent="0.3">
      <c r="A40" s="6" t="s">
        <v>609</v>
      </c>
      <c r="B40" s="20">
        <v>964498.88058480259</v>
      </c>
      <c r="E40" s="6" t="s">
        <v>604</v>
      </c>
      <c r="F40" s="6" t="s">
        <v>584</v>
      </c>
      <c r="H40" s="6" t="s">
        <v>619</v>
      </c>
      <c r="I40" s="6" t="str">
        <f t="shared" si="1"/>
        <v>Siberian Federal District</v>
      </c>
      <c r="J40" s="6" t="str">
        <f t="shared" si="2"/>
        <v>Siberian</v>
      </c>
      <c r="K40" s="20">
        <v>0</v>
      </c>
    </row>
    <row r="41" spans="1:11" x14ac:dyDescent="0.3">
      <c r="A41" s="6" t="s">
        <v>619</v>
      </c>
      <c r="B41" s="20">
        <v>0</v>
      </c>
      <c r="E41" s="6" t="s">
        <v>605</v>
      </c>
      <c r="F41" s="6" t="s">
        <v>584</v>
      </c>
      <c r="H41" s="6" t="s">
        <v>593</v>
      </c>
      <c r="I41" s="6" t="str">
        <f t="shared" si="1"/>
        <v>Volga Federal District</v>
      </c>
      <c r="J41" s="6" t="str">
        <f t="shared" si="2"/>
        <v>Volga</v>
      </c>
      <c r="K41" s="20">
        <v>206429.0635915428</v>
      </c>
    </row>
    <row r="42" spans="1:11" x14ac:dyDescent="0.3">
      <c r="A42" s="6" t="s">
        <v>593</v>
      </c>
      <c r="B42" s="20">
        <v>206429.0635915428</v>
      </c>
      <c r="E42" s="6" t="s">
        <v>606</v>
      </c>
      <c r="F42" s="6" t="s">
        <v>584</v>
      </c>
      <c r="H42" s="6" t="s">
        <v>635</v>
      </c>
      <c r="I42" s="6" t="str">
        <f t="shared" si="1"/>
        <v>Central Federal District</v>
      </c>
      <c r="J42" s="6" t="str">
        <f t="shared" si="2"/>
        <v>Central</v>
      </c>
      <c r="K42" s="20">
        <v>970174.17445058178</v>
      </c>
    </row>
    <row r="43" spans="1:11" x14ac:dyDescent="0.3">
      <c r="A43" s="6" t="s">
        <v>635</v>
      </c>
      <c r="B43" s="20">
        <v>970174.17445058178</v>
      </c>
      <c r="E43" s="6" t="s">
        <v>607</v>
      </c>
      <c r="F43" s="6" t="s">
        <v>584</v>
      </c>
      <c r="H43" s="6" t="s">
        <v>594</v>
      </c>
      <c r="I43" s="6" t="str">
        <f t="shared" si="1"/>
        <v>Volga Federal District</v>
      </c>
      <c r="J43" s="6" t="str">
        <f t="shared" si="2"/>
        <v>Volga</v>
      </c>
      <c r="K43" s="20">
        <v>2499435.273974861</v>
      </c>
    </row>
    <row r="44" spans="1:11" x14ac:dyDescent="0.3">
      <c r="A44" s="6" t="s">
        <v>594</v>
      </c>
      <c r="B44" s="20">
        <v>2499435.273974861</v>
      </c>
      <c r="E44" s="6" t="s">
        <v>608</v>
      </c>
      <c r="F44" s="6" t="s">
        <v>584</v>
      </c>
      <c r="H44" s="6" t="s">
        <v>595</v>
      </c>
      <c r="I44" s="6" t="str">
        <f t="shared" si="1"/>
        <v>Volga Federal District</v>
      </c>
      <c r="J44" s="6" t="str">
        <f t="shared" si="2"/>
        <v>Volga</v>
      </c>
      <c r="K44" s="20">
        <v>0</v>
      </c>
    </row>
    <row r="45" spans="1:11" x14ac:dyDescent="0.3">
      <c r="A45" s="6" t="s">
        <v>595</v>
      </c>
      <c r="B45" s="20">
        <v>0</v>
      </c>
      <c r="E45" s="6" t="s">
        <v>609</v>
      </c>
      <c r="F45" s="6" t="s">
        <v>584</v>
      </c>
      <c r="H45" s="6" t="s">
        <v>610</v>
      </c>
      <c r="I45" s="6" t="str">
        <f t="shared" si="1"/>
        <v>Northwestern Federal District</v>
      </c>
      <c r="J45" s="6" t="str">
        <f t="shared" si="2"/>
        <v>Northwestern</v>
      </c>
      <c r="K45" s="20">
        <v>1096678.3496048846</v>
      </c>
    </row>
    <row r="46" spans="1:11" x14ac:dyDescent="0.3">
      <c r="A46" s="6" t="s">
        <v>610</v>
      </c>
      <c r="B46" s="20">
        <v>1096678.3496048846</v>
      </c>
      <c r="E46" s="6" t="s">
        <v>610</v>
      </c>
      <c r="F46" s="6" t="s">
        <v>584</v>
      </c>
      <c r="H46" s="6" t="s">
        <v>596</v>
      </c>
      <c r="I46" s="6" t="str">
        <f t="shared" si="1"/>
        <v>Volga Federal District</v>
      </c>
      <c r="J46" s="6" t="str">
        <f t="shared" si="2"/>
        <v>Volga</v>
      </c>
      <c r="K46" s="20">
        <v>1324742.5037978508</v>
      </c>
    </row>
    <row r="47" spans="1:11" x14ac:dyDescent="0.3">
      <c r="A47" s="6" t="s">
        <v>596</v>
      </c>
      <c r="B47" s="20">
        <v>1324742.5037978508</v>
      </c>
      <c r="E47" s="6" t="s">
        <v>611</v>
      </c>
      <c r="F47" s="6" t="s">
        <v>584</v>
      </c>
      <c r="H47" s="6" t="s">
        <v>613</v>
      </c>
      <c r="I47" s="6" t="str">
        <f t="shared" si="1"/>
        <v>North Caucasian Federal District</v>
      </c>
      <c r="J47" s="6" t="str">
        <f t="shared" si="2"/>
        <v>North Caucasian</v>
      </c>
      <c r="K47" s="20">
        <v>0</v>
      </c>
    </row>
    <row r="48" spans="1:11" x14ac:dyDescent="0.3">
      <c r="A48" s="6" t="s">
        <v>613</v>
      </c>
      <c r="B48" s="20">
        <v>0</v>
      </c>
      <c r="E48" s="6" t="s">
        <v>612</v>
      </c>
      <c r="F48" s="6" t="s">
        <v>584</v>
      </c>
      <c r="H48" s="6" t="s">
        <v>614</v>
      </c>
      <c r="I48" s="6" t="str">
        <f t="shared" si="1"/>
        <v>North Caucasian Federal District</v>
      </c>
      <c r="J48" s="6" t="str">
        <f t="shared" si="2"/>
        <v>North Caucasian</v>
      </c>
      <c r="K48" s="20">
        <v>437936.43923768</v>
      </c>
    </row>
    <row r="49" spans="1:12" x14ac:dyDescent="0.3">
      <c r="A49" s="6" t="s">
        <v>614</v>
      </c>
      <c r="B49" s="20">
        <v>437936.43923768</v>
      </c>
      <c r="E49" s="6" t="s">
        <v>540</v>
      </c>
      <c r="F49" s="6" t="s">
        <v>584</v>
      </c>
      <c r="H49" s="6" t="s">
        <v>611</v>
      </c>
      <c r="I49" s="6" t="str">
        <f t="shared" si="1"/>
        <v>Northwestern Federal District</v>
      </c>
      <c r="J49" s="6" t="str">
        <f t="shared" si="2"/>
        <v>Northwestern</v>
      </c>
      <c r="K49" s="20">
        <v>1317813.6364618391</v>
      </c>
    </row>
    <row r="50" spans="1:12" x14ac:dyDescent="0.3">
      <c r="A50" s="6" t="s">
        <v>611</v>
      </c>
      <c r="B50" s="20">
        <v>1317813.6364618391</v>
      </c>
      <c r="E50" s="6" t="s">
        <v>618</v>
      </c>
      <c r="F50" s="6" t="s">
        <v>586</v>
      </c>
      <c r="H50" s="6" t="s">
        <v>612</v>
      </c>
      <c r="I50" s="6" t="str">
        <f t="shared" si="1"/>
        <v>Northwestern Federal District</v>
      </c>
      <c r="J50" s="6" t="str">
        <f t="shared" si="2"/>
        <v>Northwestern</v>
      </c>
      <c r="K50" s="20">
        <v>269764.63149804372</v>
      </c>
    </row>
    <row r="51" spans="1:12" x14ac:dyDescent="0.3">
      <c r="A51" s="6" t="s">
        <v>612</v>
      </c>
      <c r="B51" s="20">
        <v>269764.63149804372</v>
      </c>
      <c r="E51" s="6" t="s">
        <v>619</v>
      </c>
      <c r="F51" s="6" t="s">
        <v>586</v>
      </c>
      <c r="H51" s="6" t="s">
        <v>645</v>
      </c>
      <c r="I51" s="6" t="str">
        <f t="shared" si="1"/>
        <v>Southern Federal District</v>
      </c>
      <c r="J51" s="6" t="str">
        <f t="shared" si="2"/>
        <v>Southern</v>
      </c>
      <c r="K51" s="20">
        <v>2501749.4581868295</v>
      </c>
    </row>
    <row r="52" spans="1:12" x14ac:dyDescent="0.3">
      <c r="A52" s="6" t="s">
        <v>645</v>
      </c>
      <c r="B52" s="20">
        <v>2501749.4581868295</v>
      </c>
      <c r="E52" s="6" t="s">
        <v>642</v>
      </c>
      <c r="F52" s="6" t="s">
        <v>589</v>
      </c>
      <c r="H52" s="6" t="s">
        <v>597</v>
      </c>
      <c r="I52" s="6" t="str">
        <f t="shared" si="1"/>
        <v>Volga Federal District</v>
      </c>
      <c r="J52" s="6" t="str">
        <f t="shared" si="2"/>
        <v>Volga</v>
      </c>
      <c r="K52" s="20">
        <v>49083.696597548886</v>
      </c>
    </row>
    <row r="53" spans="1:12" x14ac:dyDescent="0.3">
      <c r="A53" s="6" t="s">
        <v>597</v>
      </c>
      <c r="B53" s="20">
        <v>49083.696597548886</v>
      </c>
      <c r="E53" s="6" t="s">
        <v>643</v>
      </c>
      <c r="F53" s="6" t="s">
        <v>589</v>
      </c>
      <c r="H53" s="6" t="s">
        <v>598</v>
      </c>
      <c r="I53" s="6" t="str">
        <f t="shared" si="1"/>
        <v>Volga Federal District</v>
      </c>
      <c r="J53" s="6" t="str">
        <f t="shared" si="2"/>
        <v>Volga</v>
      </c>
      <c r="K53" s="20">
        <v>1310736.9678869792</v>
      </c>
    </row>
    <row r="54" spans="1:12" x14ac:dyDescent="0.3">
      <c r="A54" s="6" t="s">
        <v>598</v>
      </c>
      <c r="B54" s="20">
        <v>1310736.9678869792</v>
      </c>
      <c r="E54" s="6" t="s">
        <v>644</v>
      </c>
      <c r="F54" s="6" t="s">
        <v>589</v>
      </c>
      <c r="H54" s="6" t="s">
        <v>615</v>
      </c>
      <c r="I54" s="6" t="str">
        <f t="shared" si="1"/>
        <v>North Caucasian Federal District</v>
      </c>
      <c r="J54" s="6" t="str">
        <f t="shared" si="2"/>
        <v>North Caucasian</v>
      </c>
      <c r="K54" s="20">
        <v>85177.306536314136</v>
      </c>
    </row>
    <row r="55" spans="1:12" x14ac:dyDescent="0.3">
      <c r="A55" s="6" t="s">
        <v>615</v>
      </c>
      <c r="B55" s="20">
        <v>85177.306536314136</v>
      </c>
      <c r="E55" s="6" t="s">
        <v>645</v>
      </c>
      <c r="F55" s="6" t="s">
        <v>589</v>
      </c>
      <c r="H55" s="6" t="s">
        <v>599</v>
      </c>
      <c r="I55" s="6" t="str">
        <f t="shared" si="1"/>
        <v>Volga Federal District</v>
      </c>
      <c r="J55" s="6" t="str">
        <f t="shared" si="2"/>
        <v>Volga</v>
      </c>
      <c r="K55" s="20">
        <v>1007016.3702935141</v>
      </c>
    </row>
    <row r="56" spans="1:12" x14ac:dyDescent="0.3">
      <c r="A56" s="6" t="s">
        <v>599</v>
      </c>
      <c r="B56" s="20">
        <v>1007016.3702935141</v>
      </c>
      <c r="E56" s="6" t="s">
        <v>646</v>
      </c>
      <c r="F56" s="6" t="s">
        <v>589</v>
      </c>
      <c r="H56" s="6" t="s">
        <v>616</v>
      </c>
      <c r="I56" s="6" t="str">
        <f t="shared" si="1"/>
        <v>North Caucasian Federal District</v>
      </c>
      <c r="J56" s="6" t="str">
        <f t="shared" si="2"/>
        <v>North Caucasian</v>
      </c>
      <c r="K56" s="20">
        <v>796038.31301741628</v>
      </c>
    </row>
    <row r="57" spans="1:12" x14ac:dyDescent="0.3">
      <c r="A57" s="6" t="s">
        <v>616</v>
      </c>
      <c r="B57" s="20">
        <v>796038.31301741628</v>
      </c>
      <c r="E57" s="6" t="s">
        <v>620</v>
      </c>
      <c r="F57" s="6" t="s">
        <v>587</v>
      </c>
      <c r="H57" s="6" t="s">
        <v>600</v>
      </c>
      <c r="I57" s="6" t="str">
        <f t="shared" si="1"/>
        <v>Volga Federal District</v>
      </c>
      <c r="J57" s="6" t="str">
        <f t="shared" si="2"/>
        <v>Volga</v>
      </c>
      <c r="K57" s="20">
        <v>158920.54501172042</v>
      </c>
    </row>
    <row r="58" spans="1:12" x14ac:dyDescent="0.3">
      <c r="A58" s="6" t="s">
        <v>600</v>
      </c>
      <c r="B58" s="20">
        <v>158920.54501172042</v>
      </c>
      <c r="E58" s="6" t="s">
        <v>621</v>
      </c>
      <c r="F58" s="6" t="s">
        <v>587</v>
      </c>
      <c r="H58" s="6" t="s">
        <v>646</v>
      </c>
      <c r="I58" s="6" t="str">
        <f t="shared" si="1"/>
        <v>Southern Federal District</v>
      </c>
      <c r="J58" s="6" t="str">
        <f t="shared" si="2"/>
        <v>Southern</v>
      </c>
      <c r="K58" s="20">
        <v>3474455.413117684</v>
      </c>
    </row>
    <row r="59" spans="1:12" x14ac:dyDescent="0.3">
      <c r="A59" s="6" t="s">
        <v>646</v>
      </c>
      <c r="B59" s="20">
        <v>3474455.413117684</v>
      </c>
      <c r="E59" s="6" t="s">
        <v>622</v>
      </c>
      <c r="F59" s="6" t="s">
        <v>587</v>
      </c>
      <c r="H59" s="6" t="s">
        <v>636</v>
      </c>
      <c r="I59" s="6" t="str">
        <f t="shared" si="1"/>
        <v>Central Federal District</v>
      </c>
      <c r="J59" s="6" t="str">
        <f t="shared" si="2"/>
        <v>Central</v>
      </c>
      <c r="K59" s="20">
        <v>792741.52427310427</v>
      </c>
    </row>
    <row r="60" spans="1:12" x14ac:dyDescent="0.3">
      <c r="A60" s="6" t="s">
        <v>636</v>
      </c>
      <c r="B60" s="20">
        <v>792741.52427310427</v>
      </c>
      <c r="E60" s="6" t="s">
        <v>623</v>
      </c>
      <c r="F60" s="6" t="s">
        <v>587</v>
      </c>
      <c r="H60" s="6" t="s">
        <v>601</v>
      </c>
      <c r="I60" s="6" t="str">
        <f t="shared" si="1"/>
        <v>Volga Federal District</v>
      </c>
      <c r="J60" s="6" t="str">
        <f t="shared" si="2"/>
        <v>Volga</v>
      </c>
      <c r="K60" s="20">
        <v>988650.69783661608</v>
      </c>
    </row>
    <row r="61" spans="1:12" x14ac:dyDescent="0.3">
      <c r="A61" s="6" t="s">
        <v>601</v>
      </c>
      <c r="B61" s="20">
        <v>988650.69783661608</v>
      </c>
      <c r="E61" s="6" t="s">
        <v>591</v>
      </c>
      <c r="F61" s="6" t="s">
        <v>583</v>
      </c>
      <c r="H61" s="6" t="s">
        <v>540</v>
      </c>
      <c r="I61" s="6" t="str">
        <f t="shared" si="1"/>
        <v>Northwestern Federal District</v>
      </c>
      <c r="J61" s="6" t="str">
        <f t="shared" si="2"/>
        <v>Northwestern</v>
      </c>
      <c r="K61" s="20">
        <v>24403046.513135962</v>
      </c>
    </row>
    <row r="62" spans="1:12" x14ac:dyDescent="0.3">
      <c r="A62" s="6" t="s">
        <v>540</v>
      </c>
      <c r="B62" s="20">
        <v>24403046.513135962</v>
      </c>
      <c r="E62" s="6" t="s">
        <v>592</v>
      </c>
      <c r="F62" s="6" t="s">
        <v>583</v>
      </c>
      <c r="H62" s="6" t="s">
        <v>602</v>
      </c>
      <c r="I62" s="6" t="str">
        <f t="shared" si="1"/>
        <v>Volga Federal District</v>
      </c>
      <c r="J62" s="6" t="str">
        <f t="shared" si="2"/>
        <v>Volga</v>
      </c>
      <c r="K62" s="20">
        <v>1105780.4425639627</v>
      </c>
    </row>
    <row r="63" spans="1:12" x14ac:dyDescent="0.3">
      <c r="A63" s="6" t="s">
        <v>602</v>
      </c>
      <c r="B63" s="20">
        <v>1105780.4425639627</v>
      </c>
      <c r="E63" s="6" t="s">
        <v>593</v>
      </c>
      <c r="F63" s="6" t="s">
        <v>583</v>
      </c>
      <c r="H63" s="6" t="s">
        <v>620</v>
      </c>
      <c r="I63" s="6" t="str">
        <f t="shared" si="1"/>
        <v>Ural Federal District</v>
      </c>
      <c r="J63" s="6" t="str">
        <f t="shared" si="2"/>
        <v>Ural</v>
      </c>
      <c r="K63" s="20">
        <v>16625619.42017624</v>
      </c>
      <c r="L63" s="1" t="str">
        <f>PROPER(I63)</f>
        <v>Ural Federal District</v>
      </c>
    </row>
    <row r="64" spans="1:12" x14ac:dyDescent="0.3">
      <c r="A64" s="6" t="s">
        <v>620</v>
      </c>
      <c r="B64" s="20">
        <v>16625619.42017624</v>
      </c>
      <c r="E64" s="6" t="s">
        <v>594</v>
      </c>
      <c r="F64" s="6" t="s">
        <v>583</v>
      </c>
      <c r="H64" s="6" t="s">
        <v>637</v>
      </c>
      <c r="I64" s="6" t="str">
        <f t="shared" si="1"/>
        <v>Central Federal District</v>
      </c>
      <c r="J64" s="6" t="str">
        <f t="shared" si="2"/>
        <v>Central</v>
      </c>
      <c r="K64" s="20">
        <v>1421104.8059370134</v>
      </c>
    </row>
    <row r="65" spans="1:11" x14ac:dyDescent="0.3">
      <c r="A65" s="6" t="s">
        <v>637</v>
      </c>
      <c r="B65" s="20">
        <v>1421104.8059370134</v>
      </c>
      <c r="E65" s="6" t="s">
        <v>595</v>
      </c>
      <c r="F65" s="6" t="s">
        <v>583</v>
      </c>
      <c r="H65" s="6" t="s">
        <v>617</v>
      </c>
      <c r="I65" s="6" t="str">
        <f t="shared" si="1"/>
        <v>North Caucasian Federal District</v>
      </c>
      <c r="J65" s="6" t="str">
        <f t="shared" si="2"/>
        <v>North Caucasian</v>
      </c>
      <c r="K65" s="20">
        <v>4956730.7725180676</v>
      </c>
    </row>
    <row r="66" spans="1:11" x14ac:dyDescent="0.3">
      <c r="A66" s="6" t="s">
        <v>617</v>
      </c>
      <c r="B66" s="20">
        <v>4956730.7725180676</v>
      </c>
      <c r="E66" s="6" t="s">
        <v>596</v>
      </c>
      <c r="F66" s="6" t="s">
        <v>583</v>
      </c>
      <c r="H66" s="6" t="s">
        <v>638</v>
      </c>
      <c r="I66" s="6" t="str">
        <f t="shared" si="1"/>
        <v>Central Federal District</v>
      </c>
      <c r="J66" s="6" t="str">
        <f t="shared" si="2"/>
        <v>Central</v>
      </c>
      <c r="K66" s="20">
        <v>2830652.3761140788</v>
      </c>
    </row>
    <row r="67" spans="1:11" x14ac:dyDescent="0.3">
      <c r="A67" s="6" t="s">
        <v>638</v>
      </c>
      <c r="B67" s="20">
        <v>2830652.3761140788</v>
      </c>
      <c r="E67" s="6" t="s">
        <v>597</v>
      </c>
      <c r="F67" s="6" t="s">
        <v>583</v>
      </c>
      <c r="H67" s="6" t="s">
        <v>639</v>
      </c>
      <c r="I67" s="6" t="str">
        <f t="shared" si="1"/>
        <v>Central Federal District</v>
      </c>
      <c r="J67" s="6" t="str">
        <f t="shared" si="2"/>
        <v>Central</v>
      </c>
      <c r="K67" s="20">
        <v>4213634.0421381406</v>
      </c>
    </row>
    <row r="68" spans="1:11" x14ac:dyDescent="0.3">
      <c r="A68" s="6" t="s">
        <v>639</v>
      </c>
      <c r="B68" s="20">
        <v>4213634.0421381406</v>
      </c>
      <c r="E68" s="6" t="s">
        <v>598</v>
      </c>
      <c r="F68" s="6" t="s">
        <v>583</v>
      </c>
      <c r="H68" s="6" t="s">
        <v>640</v>
      </c>
      <c r="I68" s="6" t="str">
        <f t="shared" si="1"/>
        <v>Central Federal District</v>
      </c>
      <c r="J68" s="6" t="str">
        <f t="shared" si="2"/>
        <v>Central</v>
      </c>
      <c r="K68" s="20">
        <v>629667.49074374698</v>
      </c>
    </row>
    <row r="69" spans="1:11" x14ac:dyDescent="0.3">
      <c r="A69" s="6" t="s">
        <v>640</v>
      </c>
      <c r="B69" s="20">
        <v>629667.49074374698</v>
      </c>
      <c r="E69" s="6" t="s">
        <v>599</v>
      </c>
      <c r="F69" s="6" t="s">
        <v>583</v>
      </c>
      <c r="H69" s="6" t="s">
        <v>621</v>
      </c>
      <c r="I69" s="6" t="str">
        <f t="shared" si="1"/>
        <v>Ural Federal District</v>
      </c>
      <c r="J69" s="6" t="str">
        <f t="shared" si="2"/>
        <v>Ural</v>
      </c>
      <c r="K69" s="20">
        <v>1634137.0267271057</v>
      </c>
    </row>
    <row r="70" spans="1:11" x14ac:dyDescent="0.3">
      <c r="A70" s="6" t="s">
        <v>621</v>
      </c>
      <c r="B70" s="20">
        <v>1634137.0267271057</v>
      </c>
      <c r="E70" s="6" t="s">
        <v>600</v>
      </c>
      <c r="F70" s="6" t="s">
        <v>583</v>
      </c>
      <c r="H70" s="6" t="s">
        <v>603</v>
      </c>
      <c r="I70" s="6" t="str">
        <f t="shared" si="1"/>
        <v>Volga Federal District</v>
      </c>
      <c r="J70" s="6" t="str">
        <f t="shared" si="2"/>
        <v>Volga</v>
      </c>
      <c r="K70" s="20">
        <v>1508965.7997824168</v>
      </c>
    </row>
    <row r="71" spans="1:11" x14ac:dyDescent="0.3">
      <c r="A71" s="6" t="s">
        <v>603</v>
      </c>
      <c r="B71" s="20">
        <v>1508965.7997824168</v>
      </c>
      <c r="E71" s="6" t="s">
        <v>601</v>
      </c>
      <c r="F71" s="6" t="s">
        <v>583</v>
      </c>
      <c r="H71" s="6" t="s">
        <v>622</v>
      </c>
      <c r="I71" s="6" t="str">
        <f t="shared" si="1"/>
        <v>Ural Federal District</v>
      </c>
      <c r="J71" s="6" t="str">
        <f t="shared" si="2"/>
        <v>Ural</v>
      </c>
      <c r="K71" s="20">
        <v>3185996.6619653017</v>
      </c>
    </row>
    <row r="72" spans="1:11" x14ac:dyDescent="0.3">
      <c r="A72" s="6" t="s">
        <v>622</v>
      </c>
      <c r="B72" s="20">
        <v>3185996.6619653017</v>
      </c>
      <c r="E72" s="6" t="s">
        <v>602</v>
      </c>
      <c r="F72" s="6" t="s">
        <v>583</v>
      </c>
      <c r="H72" s="6" t="s">
        <v>623</v>
      </c>
      <c r="I72" s="6" t="str">
        <f t="shared" si="1"/>
        <v>Ural Federal District</v>
      </c>
      <c r="J72" s="6" t="str">
        <f t="shared" si="2"/>
        <v>Ural</v>
      </c>
      <c r="K72" s="20">
        <v>27965.910332094783</v>
      </c>
    </row>
    <row r="73" spans="1:11" x14ac:dyDescent="0.3">
      <c r="A73" s="6" t="s">
        <v>623</v>
      </c>
      <c r="B73" s="20">
        <v>27965.910332094783</v>
      </c>
      <c r="E73" s="6" t="s">
        <v>603</v>
      </c>
      <c r="F73" s="6" t="s">
        <v>583</v>
      </c>
      <c r="H73" s="6" t="s">
        <v>641</v>
      </c>
      <c r="I73" s="6" t="str">
        <f t="shared" si="1"/>
        <v>Central Federal District</v>
      </c>
      <c r="J73" s="6" t="str">
        <f t="shared" si="2"/>
        <v>Central</v>
      </c>
      <c r="K73" s="20">
        <v>101606.50905830081</v>
      </c>
    </row>
    <row r="74" spans="1:11" x14ac:dyDescent="0.3">
      <c r="A74" s="6" t="s">
        <v>641</v>
      </c>
      <c r="B74" s="20">
        <v>101606.50905830081</v>
      </c>
    </row>
  </sheetData>
  <autoFilter ref="E16:F73" xr:uid="{00000000-0001-0000-0300-000000000000}"/>
  <sortState xmlns:xlrd2="http://schemas.microsoft.com/office/spreadsheetml/2017/richdata2" ref="E17:F73">
    <sortCondition ref="F54:F73"/>
  </sortState>
  <conditionalFormatting sqref="A6">
    <cfRule type="cellIs" dxfId="4" priority="2" operator="lessThan">
      <formula>0</formula>
    </cfRule>
  </conditionalFormatting>
  <conditionalFormatting sqref="A12">
    <cfRule type="cellIs" dxfId="3" priority="4" operator="lessThan">
      <formula>0</formula>
    </cfRule>
  </conditionalFormatting>
  <conditionalFormatting sqref="C12:H12">
    <cfRule type="cellIs" dxfId="2" priority="3" operator="lessThan">
      <formula>0</formula>
    </cfRule>
  </conditionalFormatting>
  <conditionalFormatting sqref="K17:K73">
    <cfRule type="cellIs" dxfId="1" priority="1" operator="lessThan">
      <formula>0</formula>
    </cfRule>
  </conditionalFormatting>
  <conditionalFormatting sqref="K12:DS12 B16:B74">
    <cfRule type="cellIs" dxfId="0" priority="5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3"/>
  <sheetViews>
    <sheetView zoomScale="70" zoomScaleNormal="70" workbookViewId="0">
      <pane ySplit="2" topLeftCell="A3" activePane="bottomLeft" state="frozen"/>
      <selection pane="bottomLeft" activeCell="B6" sqref="B6"/>
    </sheetView>
  </sheetViews>
  <sheetFormatPr defaultColWidth="9.109375" defaultRowHeight="14.4" x14ac:dyDescent="0.3"/>
  <cols>
    <col min="1" max="1" width="33.33203125" style="1" customWidth="1"/>
    <col min="2" max="2" width="35.44140625" style="1" customWidth="1"/>
    <col min="3" max="4" width="9.109375" style="1"/>
    <col min="5" max="5" width="21.109375" style="1" customWidth="1"/>
    <col min="6" max="6" width="19.6640625" style="1" customWidth="1"/>
    <col min="7" max="8" width="9.109375" style="1"/>
    <col min="9" max="9" width="14.44140625" style="1" customWidth="1"/>
    <col min="10" max="10" width="6.109375" style="1" customWidth="1"/>
    <col min="11" max="16384" width="9.109375" style="1"/>
  </cols>
  <sheetData>
    <row r="1" spans="1:14" ht="19.5" customHeight="1" x14ac:dyDescent="0.3">
      <c r="A1" s="14" t="s">
        <v>132</v>
      </c>
      <c r="B1" s="3"/>
      <c r="E1" s="41" t="s">
        <v>130</v>
      </c>
      <c r="F1" s="42"/>
      <c r="G1" s="34"/>
    </row>
    <row r="2" spans="1:14" ht="30" customHeight="1" x14ac:dyDescent="0.3">
      <c r="A2" s="43" t="s">
        <v>146</v>
      </c>
      <c r="B2" s="43"/>
      <c r="C2" s="9"/>
      <c r="E2" s="41" t="s">
        <v>131</v>
      </c>
      <c r="F2" s="42"/>
      <c r="G2" s="24">
        <v>10</v>
      </c>
    </row>
    <row r="4" spans="1:14" x14ac:dyDescent="0.3">
      <c r="A4" s="25" t="s">
        <v>145</v>
      </c>
      <c r="B4" s="25" t="s">
        <v>144</v>
      </c>
      <c r="E4" s="25" t="s">
        <v>145</v>
      </c>
      <c r="F4" s="25" t="s">
        <v>144</v>
      </c>
      <c r="I4" s="9"/>
      <c r="J4" s="9"/>
      <c r="K4" s="9"/>
      <c r="L4" s="9"/>
      <c r="M4" s="9"/>
      <c r="N4" s="9"/>
    </row>
    <row r="5" spans="1:14" s="9" customFormat="1" x14ac:dyDescent="0.3">
      <c r="A5" s="26" t="s">
        <v>547</v>
      </c>
      <c r="B5" s="38" t="str" cm="1">
        <f t="array" ref="B5:B32">IFERROR(VLOOKUP($A$5:$A$32,$E$5:$F$31,2,0)," ")</f>
        <v>5 November 2012</v>
      </c>
      <c r="E5" s="27" t="s">
        <v>536</v>
      </c>
      <c r="F5" s="27" t="s">
        <v>647</v>
      </c>
    </row>
    <row r="6" spans="1:14" s="9" customFormat="1" x14ac:dyDescent="0.3">
      <c r="A6" s="26" t="s">
        <v>537</v>
      </c>
      <c r="B6" s="38" t="str">
        <v>April 1, 2013</v>
      </c>
      <c r="E6" s="27" t="s">
        <v>547</v>
      </c>
      <c r="F6" s="27" t="s">
        <v>650</v>
      </c>
    </row>
    <row r="7" spans="1:14" s="9" customFormat="1" x14ac:dyDescent="0.3">
      <c r="A7" s="26" t="s">
        <v>563</v>
      </c>
      <c r="B7" s="38" t="str">
        <v xml:space="preserve"> </v>
      </c>
      <c r="E7" s="27" t="s">
        <v>560</v>
      </c>
      <c r="F7" s="27" t="s">
        <v>659</v>
      </c>
    </row>
    <row r="8" spans="1:14" s="9" customFormat="1" x14ac:dyDescent="0.3">
      <c r="A8" s="26" t="s">
        <v>564</v>
      </c>
      <c r="B8" s="38" t="str">
        <v xml:space="preserve"> </v>
      </c>
      <c r="E8" s="27" t="s">
        <v>559</v>
      </c>
      <c r="F8" s="27" t="s">
        <v>650</v>
      </c>
    </row>
    <row r="9" spans="1:14" s="9" customFormat="1" x14ac:dyDescent="0.3">
      <c r="A9" s="26" t="s">
        <v>542</v>
      </c>
      <c r="B9" s="38" t="str">
        <v>5 November 2012</v>
      </c>
      <c r="E9" s="27" t="s">
        <v>562</v>
      </c>
      <c r="F9" s="27" t="s">
        <v>661</v>
      </c>
    </row>
    <row r="10" spans="1:14" s="9" customFormat="1" x14ac:dyDescent="0.3">
      <c r="A10" s="26" t="s">
        <v>541</v>
      </c>
      <c r="B10" s="38" t="str">
        <v>5 November 2012</v>
      </c>
      <c r="E10" s="27" t="s">
        <v>542</v>
      </c>
      <c r="F10" s="27" t="s">
        <v>650</v>
      </c>
    </row>
    <row r="11" spans="1:14" s="9" customFormat="1" x14ac:dyDescent="0.3">
      <c r="A11" s="26" t="s">
        <v>545</v>
      </c>
      <c r="B11" s="38" t="str">
        <v>April 16, 2012</v>
      </c>
      <c r="E11" s="27" t="s">
        <v>555</v>
      </c>
      <c r="F11" s="27" t="s">
        <v>659</v>
      </c>
    </row>
    <row r="12" spans="1:14" s="9" customFormat="1" x14ac:dyDescent="0.3">
      <c r="A12" s="26" t="s">
        <v>565</v>
      </c>
      <c r="B12" s="38" t="str">
        <v xml:space="preserve"> </v>
      </c>
      <c r="E12" s="27" t="s">
        <v>561</v>
      </c>
      <c r="F12" s="27" t="s">
        <v>649</v>
      </c>
    </row>
    <row r="13" spans="1:14" s="9" customFormat="1" x14ac:dyDescent="0.3">
      <c r="A13" s="26" t="s">
        <v>566</v>
      </c>
      <c r="B13" s="38" t="str">
        <v xml:space="preserve"> </v>
      </c>
      <c r="E13" s="27" t="s">
        <v>543</v>
      </c>
      <c r="F13" s="27" t="s">
        <v>652</v>
      </c>
    </row>
    <row r="14" spans="1:14" s="9" customFormat="1" x14ac:dyDescent="0.3">
      <c r="A14" s="26" t="s">
        <v>551</v>
      </c>
      <c r="B14" s="38" t="str">
        <v>October 1, 2011</v>
      </c>
      <c r="E14" s="27" t="s">
        <v>545</v>
      </c>
      <c r="F14" s="27" t="s">
        <v>653</v>
      </c>
    </row>
    <row r="15" spans="1:14" s="9" customFormat="1" x14ac:dyDescent="0.3">
      <c r="A15" s="26" t="s">
        <v>567</v>
      </c>
      <c r="B15" s="38" t="str">
        <v xml:space="preserve"> </v>
      </c>
      <c r="E15" s="27" t="s">
        <v>546</v>
      </c>
      <c r="F15" s="27" t="s">
        <v>654</v>
      </c>
    </row>
    <row r="16" spans="1:14" s="9" customFormat="1" x14ac:dyDescent="0.3">
      <c r="A16" s="26" t="s">
        <v>560</v>
      </c>
      <c r="B16" s="38" t="str">
        <v>16 Aug 2012</v>
      </c>
      <c r="E16" s="27" t="s">
        <v>548</v>
      </c>
      <c r="F16" s="27" t="s">
        <v>655</v>
      </c>
    </row>
    <row r="17" spans="1:6" s="9" customFormat="1" x14ac:dyDescent="0.3">
      <c r="A17" s="26" t="s">
        <v>568</v>
      </c>
      <c r="B17" s="38" t="str">
        <v xml:space="preserve"> </v>
      </c>
      <c r="E17" s="27" t="s">
        <v>549</v>
      </c>
      <c r="F17" s="27" t="s">
        <v>649</v>
      </c>
    </row>
    <row r="18" spans="1:6" s="9" customFormat="1" x14ac:dyDescent="0.3">
      <c r="A18" s="26" t="s">
        <v>556</v>
      </c>
      <c r="B18" s="38" t="str">
        <v>5 March 2012</v>
      </c>
      <c r="E18" s="27" t="s">
        <v>550</v>
      </c>
      <c r="F18" s="27" t="s">
        <v>649</v>
      </c>
    </row>
    <row r="19" spans="1:6" s="9" customFormat="1" x14ac:dyDescent="0.3">
      <c r="A19" s="26" t="s">
        <v>569</v>
      </c>
      <c r="B19" s="38" t="str">
        <v xml:space="preserve"> </v>
      </c>
      <c r="E19" s="27" t="s">
        <v>552</v>
      </c>
      <c r="F19" s="27" t="s">
        <v>656</v>
      </c>
    </row>
    <row r="20" spans="1:6" s="9" customFormat="1" x14ac:dyDescent="0.3">
      <c r="A20" s="26" t="s">
        <v>570</v>
      </c>
      <c r="B20" s="38" t="str">
        <v xml:space="preserve"> </v>
      </c>
      <c r="E20" s="27" t="s">
        <v>554</v>
      </c>
      <c r="F20" s="27" t="s">
        <v>658</v>
      </c>
    </row>
    <row r="21" spans="1:6" s="9" customFormat="1" x14ac:dyDescent="0.3">
      <c r="A21" s="26" t="s">
        <v>571</v>
      </c>
      <c r="B21" s="38" t="str">
        <v xml:space="preserve"> </v>
      </c>
      <c r="E21" s="27" t="s">
        <v>557</v>
      </c>
      <c r="F21" s="27" t="s">
        <v>660</v>
      </c>
    </row>
    <row r="22" spans="1:6" s="9" customFormat="1" x14ac:dyDescent="0.3">
      <c r="A22" s="26" t="s">
        <v>572</v>
      </c>
      <c r="B22" s="38" t="str">
        <v xml:space="preserve"> </v>
      </c>
      <c r="E22" s="27" t="s">
        <v>540</v>
      </c>
      <c r="F22" s="27" t="s">
        <v>651</v>
      </c>
    </row>
    <row r="23" spans="1:6" s="9" customFormat="1" x14ac:dyDescent="0.3">
      <c r="A23" s="26" t="s">
        <v>561</v>
      </c>
      <c r="B23" s="38" t="str">
        <v>13 May 2013</v>
      </c>
      <c r="E23" s="27" t="s">
        <v>551</v>
      </c>
      <c r="F23" s="27" t="s">
        <v>656</v>
      </c>
    </row>
    <row r="24" spans="1:6" s="9" customFormat="1" x14ac:dyDescent="0.3">
      <c r="A24" s="26" t="s">
        <v>553</v>
      </c>
      <c r="B24" s="38" t="str">
        <v>July 18, 2012</v>
      </c>
      <c r="E24" s="27" t="s">
        <v>553</v>
      </c>
      <c r="F24" s="27" t="s">
        <v>657</v>
      </c>
    </row>
    <row r="25" spans="1:6" s="9" customFormat="1" x14ac:dyDescent="0.3">
      <c r="A25" s="26" t="s">
        <v>573</v>
      </c>
      <c r="B25" s="38" t="str">
        <v xml:space="preserve"> </v>
      </c>
      <c r="E25" s="27" t="s">
        <v>558</v>
      </c>
      <c r="F25" s="27" t="s">
        <v>649</v>
      </c>
    </row>
    <row r="26" spans="1:6" s="9" customFormat="1" x14ac:dyDescent="0.3">
      <c r="A26" s="26" t="s">
        <v>555</v>
      </c>
      <c r="B26" s="38" t="str">
        <v>16 Aug 2012</v>
      </c>
      <c r="E26" s="27" t="s">
        <v>556</v>
      </c>
      <c r="F26" s="27" t="s">
        <v>654</v>
      </c>
    </row>
    <row r="27" spans="1:6" s="9" customFormat="1" x14ac:dyDescent="0.3">
      <c r="A27" s="26" t="s">
        <v>540</v>
      </c>
      <c r="B27" s="38" t="str">
        <v>15 April 2013</v>
      </c>
      <c r="E27" s="27" t="s">
        <v>537</v>
      </c>
      <c r="F27" s="27" t="s">
        <v>648</v>
      </c>
    </row>
    <row r="28" spans="1:6" s="9" customFormat="1" x14ac:dyDescent="0.3">
      <c r="A28" s="26" t="s">
        <v>574</v>
      </c>
      <c r="B28" s="38" t="str">
        <v xml:space="preserve"> </v>
      </c>
      <c r="E28" s="27" t="s">
        <v>538</v>
      </c>
      <c r="F28" s="27" t="s">
        <v>649</v>
      </c>
    </row>
    <row r="29" spans="1:6" s="9" customFormat="1" x14ac:dyDescent="0.3">
      <c r="A29" s="26" t="s">
        <v>544</v>
      </c>
      <c r="B29" s="38" t="str">
        <v>13 May 2013</v>
      </c>
      <c r="E29" s="27" t="s">
        <v>544</v>
      </c>
      <c r="F29" s="27" t="s">
        <v>649</v>
      </c>
    </row>
    <row r="30" spans="1:6" s="9" customFormat="1" x14ac:dyDescent="0.3">
      <c r="A30" s="26" t="s">
        <v>559</v>
      </c>
      <c r="B30" s="38" t="str">
        <v>5 November 2012</v>
      </c>
      <c r="E30" s="27" t="s">
        <v>539</v>
      </c>
      <c r="F30" s="27" t="s">
        <v>650</v>
      </c>
    </row>
    <row r="31" spans="1:6" s="9" customFormat="1" x14ac:dyDescent="0.3">
      <c r="A31" s="26" t="s">
        <v>575</v>
      </c>
      <c r="B31" s="38" t="str">
        <v xml:space="preserve"> </v>
      </c>
      <c r="E31" s="27" t="s">
        <v>541</v>
      </c>
      <c r="F31" s="27" t="s">
        <v>650</v>
      </c>
    </row>
    <row r="32" spans="1:6" s="9" customFormat="1" x14ac:dyDescent="0.3">
      <c r="A32" s="26" t="s">
        <v>576</v>
      </c>
      <c r="B32" s="38" t="str">
        <v xml:space="preserve"> </v>
      </c>
      <c r="E32" s="1"/>
      <c r="F32" s="1"/>
    </row>
    <row r="33" spans="1:6" s="9" customFormat="1" x14ac:dyDescent="0.3">
      <c r="A33" s="1"/>
      <c r="B33" s="1"/>
      <c r="E33" s="1"/>
      <c r="F33" s="1"/>
    </row>
    <row r="34" spans="1:6" s="9" customFormat="1" x14ac:dyDescent="0.3">
      <c r="A34" s="1"/>
      <c r="B34" s="1"/>
      <c r="E34" s="1"/>
      <c r="F34" s="1"/>
    </row>
    <row r="35" spans="1:6" s="9" customFormat="1" x14ac:dyDescent="0.3">
      <c r="A35" s="1"/>
      <c r="B35" s="1"/>
      <c r="E35" s="1"/>
      <c r="F35" s="1"/>
    </row>
    <row r="36" spans="1:6" s="9" customFormat="1" x14ac:dyDescent="0.3">
      <c r="A36" s="1"/>
      <c r="B36" s="1"/>
      <c r="E36" s="1"/>
      <c r="F36" s="1"/>
    </row>
    <row r="37" spans="1:6" s="9" customFormat="1" x14ac:dyDescent="0.3">
      <c r="A37" s="1"/>
      <c r="B37" s="1"/>
      <c r="E37" s="1"/>
      <c r="F37" s="1"/>
    </row>
    <row r="38" spans="1:6" s="9" customFormat="1" x14ac:dyDescent="0.3">
      <c r="A38" s="1"/>
      <c r="B38" s="1"/>
      <c r="E38" s="1"/>
      <c r="F38" s="1"/>
    </row>
    <row r="39" spans="1:6" s="9" customFormat="1" x14ac:dyDescent="0.3">
      <c r="A39" s="1"/>
      <c r="B39" s="1"/>
      <c r="E39" s="1"/>
      <c r="F39" s="1"/>
    </row>
    <row r="40" spans="1:6" s="9" customFormat="1" x14ac:dyDescent="0.3">
      <c r="A40" s="1"/>
      <c r="B40" s="1"/>
      <c r="E40" s="1"/>
      <c r="F40" s="1"/>
    </row>
    <row r="41" spans="1:6" s="9" customFormat="1" x14ac:dyDescent="0.3">
      <c r="A41" s="1"/>
      <c r="B41" s="1"/>
      <c r="E41" s="1"/>
      <c r="F41" s="1"/>
    </row>
    <row r="42" spans="1:6" s="9" customFormat="1" x14ac:dyDescent="0.3">
      <c r="A42" s="1"/>
      <c r="B42" s="1"/>
      <c r="E42" s="1"/>
      <c r="F42" s="1"/>
    </row>
    <row r="43" spans="1:6" s="9" customFormat="1" x14ac:dyDescent="0.3">
      <c r="A43" s="1"/>
      <c r="B43" s="1"/>
      <c r="E43" s="1"/>
      <c r="F43" s="1"/>
    </row>
  </sheetData>
  <sortState xmlns:xlrd2="http://schemas.microsoft.com/office/spreadsheetml/2017/richdata2" ref="E5:F31">
    <sortCondition ref="E5:E31"/>
  </sortState>
  <mergeCells count="3">
    <mergeCell ref="E1:F1"/>
    <mergeCell ref="A2:B2"/>
    <mergeCell ref="E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83"/>
  <sheetViews>
    <sheetView tabSelected="1" zoomScale="70" zoomScaleNormal="70" workbookViewId="0">
      <pane ySplit="7" topLeftCell="A31" activePane="bottomLeft" state="frozen"/>
      <selection pane="bottomLeft" activeCell="M18" sqref="M18"/>
    </sheetView>
  </sheetViews>
  <sheetFormatPr defaultColWidth="9.109375" defaultRowHeight="14.4" x14ac:dyDescent="0.3"/>
  <cols>
    <col min="1" max="1" width="17" style="1" customWidth="1"/>
    <col min="2" max="2" width="11.88671875" style="1" customWidth="1"/>
    <col min="3" max="3" width="9.109375" style="1" customWidth="1"/>
    <col min="4" max="7" width="9.109375" style="1"/>
    <col min="8" max="8" width="10.109375" style="1" bestFit="1" customWidth="1"/>
    <col min="9" max="16384" width="9.109375" style="1"/>
  </cols>
  <sheetData>
    <row r="1" spans="1:12" ht="16.5" customHeight="1" x14ac:dyDescent="0.3">
      <c r="A1" s="14" t="s">
        <v>132</v>
      </c>
      <c r="B1" s="3"/>
      <c r="C1" s="3"/>
      <c r="D1" s="3"/>
      <c r="H1" s="44" t="s">
        <v>130</v>
      </c>
      <c r="I1" s="44"/>
      <c r="J1" s="44"/>
      <c r="K1" s="44"/>
      <c r="L1" s="4"/>
    </row>
    <row r="2" spans="1:12" x14ac:dyDescent="0.3">
      <c r="A2" s="1" t="s">
        <v>147</v>
      </c>
      <c r="H2" s="44" t="s">
        <v>131</v>
      </c>
      <c r="I2" s="44"/>
      <c r="J2" s="44"/>
      <c r="K2" s="44"/>
      <c r="L2" s="4">
        <v>30</v>
      </c>
    </row>
    <row r="4" spans="1:12" ht="28.8" x14ac:dyDescent="0.3">
      <c r="A4" s="28" t="s">
        <v>530</v>
      </c>
      <c r="B4" s="29" t="s">
        <v>531</v>
      </c>
      <c r="D4" s="30" t="s">
        <v>129</v>
      </c>
    </row>
    <row r="5" spans="1:12" x14ac:dyDescent="0.3">
      <c r="A5" s="6" t="s">
        <v>155</v>
      </c>
      <c r="B5" s="6">
        <f>COUNTIF($I$12:$I$383,A5)</f>
        <v>135</v>
      </c>
      <c r="D5" s="6" t="s">
        <v>155</v>
      </c>
      <c r="F5" s="1" t="s">
        <v>532</v>
      </c>
    </row>
    <row r="6" spans="1:12" x14ac:dyDescent="0.3">
      <c r="A6" s="6" t="s">
        <v>156</v>
      </c>
      <c r="B6" s="6">
        <f t="shared" ref="B6:B7" si="0">COUNTIF($I$12:$I$383,A6)</f>
        <v>108</v>
      </c>
      <c r="D6" s="6" t="s">
        <v>156</v>
      </c>
      <c r="F6" s="1" t="s">
        <v>533</v>
      </c>
    </row>
    <row r="7" spans="1:12" x14ac:dyDescent="0.3">
      <c r="A7" s="6" t="s">
        <v>157</v>
      </c>
      <c r="B7" s="6">
        <f t="shared" si="0"/>
        <v>118</v>
      </c>
      <c r="D7" s="6" t="s">
        <v>157</v>
      </c>
      <c r="F7" s="1" t="s">
        <v>534</v>
      </c>
    </row>
    <row r="9" spans="1:12" ht="18.75" customHeight="1" x14ac:dyDescent="0.3">
      <c r="A9" s="30"/>
    </row>
    <row r="10" spans="1:12" x14ac:dyDescent="0.3">
      <c r="A10" s="45" t="s">
        <v>143</v>
      </c>
      <c r="B10" s="45"/>
      <c r="C10" s="45"/>
      <c r="D10" s="45"/>
      <c r="E10" s="45"/>
      <c r="F10" s="45"/>
      <c r="G10" s="45"/>
      <c r="H10" s="6"/>
      <c r="I10" s="6"/>
    </row>
    <row r="11" spans="1:12" x14ac:dyDescent="0.3">
      <c r="A11" s="31" t="s">
        <v>535</v>
      </c>
      <c r="B11" s="32" t="s">
        <v>123</v>
      </c>
      <c r="C11" s="32" t="s">
        <v>124</v>
      </c>
      <c r="D11" s="32" t="s">
        <v>125</v>
      </c>
      <c r="E11" s="32" t="s">
        <v>126</v>
      </c>
      <c r="F11" s="32" t="s">
        <v>127</v>
      </c>
      <c r="G11" s="32" t="s">
        <v>128</v>
      </c>
      <c r="H11" s="39"/>
      <c r="I11" s="6"/>
    </row>
    <row r="12" spans="1:12" x14ac:dyDescent="0.3">
      <c r="A12" s="6" t="s">
        <v>158</v>
      </c>
      <c r="B12" s="6">
        <v>1</v>
      </c>
      <c r="C12" s="6"/>
      <c r="D12" s="6"/>
      <c r="E12" s="6"/>
      <c r="F12" s="6"/>
      <c r="G12" s="6"/>
      <c r="H12" s="6" t="str">
        <f>IF(AND(SUM(E12:G12)=0,SUM(B12:D12)&lt;&gt;0),"Lost",IF(AND(SUM(B12:D12)&lt;&gt;0,SUM(E12:G12)&lt;&gt;0),"Current",IF(AND(SUM(B12:D12)=0,SUM(E12:G12)&lt;&gt;0),"New")))</f>
        <v>Lost</v>
      </c>
      <c r="I12" s="6" t="str">
        <f>IF(OR(H12="Lost",H12="New", H12="Current"),H12," ")</f>
        <v>Lost</v>
      </c>
    </row>
    <row r="13" spans="1:12" x14ac:dyDescent="0.3">
      <c r="A13" s="6" t="s">
        <v>159</v>
      </c>
      <c r="B13" s="6"/>
      <c r="C13" s="6"/>
      <c r="D13" s="6">
        <v>1</v>
      </c>
      <c r="E13" s="6"/>
      <c r="F13" s="6"/>
      <c r="G13" s="6"/>
      <c r="H13" s="6" t="str">
        <f t="shared" ref="H13:H76" si="1">IF(AND(SUM(E13:G13)=0,SUM(B13:D13)&lt;&gt;0),"Lost",IF(AND(SUM(B13:D13)&lt;&gt;0,SUM(E13:G13)&lt;&gt;0),"Current",IF(AND(SUM(B13:D13)=0,SUM(E13:G13)&lt;&gt;0),"New")))</f>
        <v>Lost</v>
      </c>
      <c r="I13" s="6" t="str">
        <f t="shared" ref="I13:I76" si="2">IF(OR(H13="Lost",H13="New", H13="Current"),H13," ")</f>
        <v>Lost</v>
      </c>
    </row>
    <row r="14" spans="1:12" x14ac:dyDescent="0.3">
      <c r="A14" s="6" t="s">
        <v>160</v>
      </c>
      <c r="B14" s="6"/>
      <c r="C14" s="6"/>
      <c r="D14" s="6"/>
      <c r="E14" s="6"/>
      <c r="F14" s="6"/>
      <c r="G14" s="6"/>
      <c r="H14" s="6" t="b">
        <f t="shared" si="1"/>
        <v>0</v>
      </c>
      <c r="I14" s="6" t="str">
        <f t="shared" si="2"/>
        <v xml:space="preserve"> </v>
      </c>
    </row>
    <row r="15" spans="1:12" x14ac:dyDescent="0.3">
      <c r="A15" s="6" t="s">
        <v>161</v>
      </c>
      <c r="B15" s="6"/>
      <c r="C15" s="6"/>
      <c r="D15" s="6"/>
      <c r="E15" s="6"/>
      <c r="F15" s="6"/>
      <c r="G15" s="6"/>
      <c r="H15" s="6" t="b">
        <f t="shared" si="1"/>
        <v>0</v>
      </c>
      <c r="I15" s="6" t="str">
        <f t="shared" si="2"/>
        <v xml:space="preserve"> </v>
      </c>
    </row>
    <row r="16" spans="1:12" x14ac:dyDescent="0.3">
      <c r="A16" s="6" t="s">
        <v>162</v>
      </c>
      <c r="B16" s="6"/>
      <c r="C16" s="6">
        <v>2</v>
      </c>
      <c r="D16" s="6">
        <v>10</v>
      </c>
      <c r="E16" s="6">
        <v>7</v>
      </c>
      <c r="F16" s="6">
        <v>2</v>
      </c>
      <c r="G16" s="6"/>
      <c r="H16" s="6" t="str">
        <f t="shared" si="1"/>
        <v>Current</v>
      </c>
      <c r="I16" s="6" t="str">
        <f t="shared" si="2"/>
        <v>Current</v>
      </c>
    </row>
    <row r="17" spans="1:9" x14ac:dyDescent="0.3">
      <c r="A17" s="6" t="s">
        <v>163</v>
      </c>
      <c r="B17" s="6"/>
      <c r="C17" s="6"/>
      <c r="D17" s="6">
        <v>1</v>
      </c>
      <c r="E17" s="6"/>
      <c r="F17" s="6"/>
      <c r="G17" s="6"/>
      <c r="H17" s="6" t="str">
        <f t="shared" si="1"/>
        <v>Lost</v>
      </c>
      <c r="I17" s="6" t="str">
        <f t="shared" si="2"/>
        <v>Lost</v>
      </c>
    </row>
    <row r="18" spans="1:9" x14ac:dyDescent="0.3">
      <c r="A18" s="6" t="s">
        <v>164</v>
      </c>
      <c r="B18" s="6">
        <v>1</v>
      </c>
      <c r="C18" s="6"/>
      <c r="D18" s="6"/>
      <c r="E18" s="6"/>
      <c r="F18" s="6"/>
      <c r="G18" s="6"/>
      <c r="H18" s="6" t="str">
        <f t="shared" si="1"/>
        <v>Lost</v>
      </c>
      <c r="I18" s="6" t="str">
        <f t="shared" si="2"/>
        <v>Lost</v>
      </c>
    </row>
    <row r="19" spans="1:9" x14ac:dyDescent="0.3">
      <c r="A19" s="6" t="s">
        <v>165</v>
      </c>
      <c r="B19" s="6"/>
      <c r="C19" s="6">
        <v>2</v>
      </c>
      <c r="D19" s="6">
        <v>5</v>
      </c>
      <c r="E19" s="6">
        <v>13</v>
      </c>
      <c r="F19" s="6">
        <v>7</v>
      </c>
      <c r="G19" s="6">
        <v>7</v>
      </c>
      <c r="H19" s="6" t="str">
        <f t="shared" si="1"/>
        <v>Current</v>
      </c>
      <c r="I19" s="6" t="str">
        <f t="shared" si="2"/>
        <v>Current</v>
      </c>
    </row>
    <row r="20" spans="1:9" x14ac:dyDescent="0.3">
      <c r="A20" s="6" t="s">
        <v>166</v>
      </c>
      <c r="B20" s="6"/>
      <c r="C20" s="6"/>
      <c r="D20" s="6"/>
      <c r="E20" s="6">
        <v>1</v>
      </c>
      <c r="F20" s="6"/>
      <c r="G20" s="6"/>
      <c r="H20" s="6" t="str">
        <f t="shared" si="1"/>
        <v>New</v>
      </c>
      <c r="I20" s="6" t="str">
        <f t="shared" si="2"/>
        <v>New</v>
      </c>
    </row>
    <row r="21" spans="1:9" x14ac:dyDescent="0.3">
      <c r="A21" s="6" t="s">
        <v>167</v>
      </c>
      <c r="B21" s="6"/>
      <c r="C21" s="6"/>
      <c r="D21" s="6">
        <v>3</v>
      </c>
      <c r="E21" s="6">
        <v>3</v>
      </c>
      <c r="F21" s="6"/>
      <c r="G21" s="6"/>
      <c r="H21" s="6" t="str">
        <f t="shared" si="1"/>
        <v>Current</v>
      </c>
      <c r="I21" s="6" t="str">
        <f t="shared" si="2"/>
        <v>Current</v>
      </c>
    </row>
    <row r="22" spans="1:9" x14ac:dyDescent="0.3">
      <c r="A22" s="6" t="s">
        <v>168</v>
      </c>
      <c r="B22" s="6"/>
      <c r="C22" s="6"/>
      <c r="D22" s="6">
        <v>3</v>
      </c>
      <c r="E22" s="6">
        <v>1</v>
      </c>
      <c r="F22" s="6"/>
      <c r="G22" s="6"/>
      <c r="H22" s="6" t="str">
        <f t="shared" si="1"/>
        <v>Current</v>
      </c>
      <c r="I22" s="6" t="str">
        <f t="shared" si="2"/>
        <v>Current</v>
      </c>
    </row>
    <row r="23" spans="1:9" x14ac:dyDescent="0.3">
      <c r="A23" s="6" t="s">
        <v>169</v>
      </c>
      <c r="B23" s="6">
        <v>3</v>
      </c>
      <c r="C23" s="6">
        <v>4</v>
      </c>
      <c r="D23" s="6"/>
      <c r="E23" s="6"/>
      <c r="F23" s="6"/>
      <c r="G23" s="6"/>
      <c r="H23" s="6" t="str">
        <f t="shared" si="1"/>
        <v>Lost</v>
      </c>
      <c r="I23" s="6" t="str">
        <f t="shared" si="2"/>
        <v>Lost</v>
      </c>
    </row>
    <row r="24" spans="1:9" x14ac:dyDescent="0.3">
      <c r="A24" s="6" t="s">
        <v>170</v>
      </c>
      <c r="B24" s="6"/>
      <c r="C24" s="6"/>
      <c r="D24" s="6">
        <v>2</v>
      </c>
      <c r="E24" s="6">
        <v>1</v>
      </c>
      <c r="F24" s="6"/>
      <c r="G24" s="6"/>
      <c r="H24" s="6" t="str">
        <f t="shared" si="1"/>
        <v>Current</v>
      </c>
      <c r="I24" s="6" t="str">
        <f t="shared" si="2"/>
        <v>Current</v>
      </c>
    </row>
    <row r="25" spans="1:9" x14ac:dyDescent="0.3">
      <c r="A25" s="6" t="s">
        <v>171</v>
      </c>
      <c r="B25" s="6">
        <v>2</v>
      </c>
      <c r="C25" s="6">
        <v>3</v>
      </c>
      <c r="D25" s="6"/>
      <c r="E25" s="6">
        <v>2</v>
      </c>
      <c r="F25" s="6"/>
      <c r="G25" s="6"/>
      <c r="H25" s="6" t="str">
        <f t="shared" si="1"/>
        <v>Current</v>
      </c>
      <c r="I25" s="6" t="str">
        <f t="shared" si="2"/>
        <v>Current</v>
      </c>
    </row>
    <row r="26" spans="1:9" x14ac:dyDescent="0.3">
      <c r="A26" s="6" t="s">
        <v>172</v>
      </c>
      <c r="B26" s="6"/>
      <c r="C26" s="6"/>
      <c r="D26" s="6"/>
      <c r="E26" s="6"/>
      <c r="F26" s="6"/>
      <c r="G26" s="6">
        <v>1</v>
      </c>
      <c r="H26" s="6" t="str">
        <f t="shared" si="1"/>
        <v>New</v>
      </c>
      <c r="I26" s="6" t="str">
        <f t="shared" si="2"/>
        <v>New</v>
      </c>
    </row>
    <row r="27" spans="1:9" x14ac:dyDescent="0.3">
      <c r="A27" s="6" t="s">
        <v>173</v>
      </c>
      <c r="B27" s="6"/>
      <c r="C27" s="6"/>
      <c r="D27" s="6">
        <v>1</v>
      </c>
      <c r="E27" s="6"/>
      <c r="F27" s="6"/>
      <c r="G27" s="6"/>
      <c r="H27" s="6" t="str">
        <f t="shared" si="1"/>
        <v>Lost</v>
      </c>
      <c r="I27" s="6" t="str">
        <f t="shared" si="2"/>
        <v>Lost</v>
      </c>
    </row>
    <row r="28" spans="1:9" x14ac:dyDescent="0.3">
      <c r="A28" s="6" t="s">
        <v>174</v>
      </c>
      <c r="B28" s="6"/>
      <c r="C28" s="6"/>
      <c r="D28" s="6"/>
      <c r="E28" s="6"/>
      <c r="F28" s="6"/>
      <c r="G28" s="6">
        <v>1</v>
      </c>
      <c r="H28" s="6" t="str">
        <f t="shared" si="1"/>
        <v>New</v>
      </c>
      <c r="I28" s="6" t="str">
        <f t="shared" si="2"/>
        <v>New</v>
      </c>
    </row>
    <row r="29" spans="1:9" x14ac:dyDescent="0.3">
      <c r="A29" s="6" t="s">
        <v>175</v>
      </c>
      <c r="B29" s="6">
        <v>4</v>
      </c>
      <c r="C29" s="6">
        <v>5</v>
      </c>
      <c r="D29" s="6">
        <v>1</v>
      </c>
      <c r="E29" s="6">
        <v>3</v>
      </c>
      <c r="F29" s="6">
        <v>2</v>
      </c>
      <c r="G29" s="6">
        <v>1</v>
      </c>
      <c r="H29" s="6" t="str">
        <f t="shared" si="1"/>
        <v>Current</v>
      </c>
      <c r="I29" s="6" t="str">
        <f t="shared" si="2"/>
        <v>Current</v>
      </c>
    </row>
    <row r="30" spans="1:9" x14ac:dyDescent="0.3">
      <c r="A30" s="6" t="s">
        <v>176</v>
      </c>
      <c r="B30" s="6"/>
      <c r="C30" s="6"/>
      <c r="D30" s="6"/>
      <c r="E30" s="6"/>
      <c r="F30" s="6"/>
      <c r="G30" s="6">
        <v>8</v>
      </c>
      <c r="H30" s="6" t="str">
        <f t="shared" si="1"/>
        <v>New</v>
      </c>
      <c r="I30" s="6" t="str">
        <f t="shared" si="2"/>
        <v>New</v>
      </c>
    </row>
    <row r="31" spans="1:9" x14ac:dyDescent="0.3">
      <c r="A31" s="6" t="s">
        <v>177</v>
      </c>
      <c r="B31" s="6">
        <v>2</v>
      </c>
      <c r="C31" s="6">
        <v>3</v>
      </c>
      <c r="D31" s="6">
        <v>4</v>
      </c>
      <c r="E31" s="6">
        <v>4</v>
      </c>
      <c r="F31" s="6">
        <v>3</v>
      </c>
      <c r="G31" s="6">
        <v>1</v>
      </c>
      <c r="H31" s="6" t="str">
        <f t="shared" si="1"/>
        <v>Current</v>
      </c>
      <c r="I31" s="6" t="str">
        <f t="shared" si="2"/>
        <v>Current</v>
      </c>
    </row>
    <row r="32" spans="1:9" x14ac:dyDescent="0.3">
      <c r="A32" s="6" t="s">
        <v>178</v>
      </c>
      <c r="B32" s="6">
        <v>3</v>
      </c>
      <c r="C32" s="6"/>
      <c r="D32" s="6">
        <v>1</v>
      </c>
      <c r="E32" s="6">
        <v>3</v>
      </c>
      <c r="F32" s="6">
        <v>3</v>
      </c>
      <c r="G32" s="6">
        <v>3</v>
      </c>
      <c r="H32" s="6" t="str">
        <f t="shared" si="1"/>
        <v>Current</v>
      </c>
      <c r="I32" s="6" t="str">
        <f t="shared" si="2"/>
        <v>Current</v>
      </c>
    </row>
    <row r="33" spans="1:9" x14ac:dyDescent="0.3">
      <c r="A33" s="6" t="s">
        <v>179</v>
      </c>
      <c r="B33" s="6">
        <v>3</v>
      </c>
      <c r="C33" s="6">
        <v>3</v>
      </c>
      <c r="D33" s="6">
        <v>6</v>
      </c>
      <c r="E33" s="6">
        <v>6</v>
      </c>
      <c r="F33" s="6">
        <v>6</v>
      </c>
      <c r="G33" s="6">
        <v>4</v>
      </c>
      <c r="H33" s="6" t="str">
        <f t="shared" si="1"/>
        <v>Current</v>
      </c>
      <c r="I33" s="6" t="str">
        <f t="shared" si="2"/>
        <v>Current</v>
      </c>
    </row>
    <row r="34" spans="1:9" x14ac:dyDescent="0.3">
      <c r="A34" s="6" t="s">
        <v>180</v>
      </c>
      <c r="B34" s="6"/>
      <c r="C34" s="6"/>
      <c r="D34" s="6"/>
      <c r="E34" s="6">
        <v>1</v>
      </c>
      <c r="F34" s="6"/>
      <c r="G34" s="6"/>
      <c r="H34" s="6" t="str">
        <f t="shared" si="1"/>
        <v>New</v>
      </c>
      <c r="I34" s="6" t="str">
        <f t="shared" si="2"/>
        <v>New</v>
      </c>
    </row>
    <row r="35" spans="1:9" x14ac:dyDescent="0.3">
      <c r="A35" s="6" t="s">
        <v>181</v>
      </c>
      <c r="B35" s="6"/>
      <c r="C35" s="6"/>
      <c r="D35" s="6">
        <v>1</v>
      </c>
      <c r="E35" s="6"/>
      <c r="F35" s="6"/>
      <c r="G35" s="6"/>
      <c r="H35" s="6" t="str">
        <f t="shared" si="1"/>
        <v>Lost</v>
      </c>
      <c r="I35" s="6" t="str">
        <f t="shared" si="2"/>
        <v>Lost</v>
      </c>
    </row>
    <row r="36" spans="1:9" x14ac:dyDescent="0.3">
      <c r="A36" s="6" t="s">
        <v>182</v>
      </c>
      <c r="B36" s="6"/>
      <c r="C36" s="6">
        <v>1</v>
      </c>
      <c r="D36" s="6"/>
      <c r="E36" s="6"/>
      <c r="F36" s="6"/>
      <c r="G36" s="6"/>
      <c r="H36" s="6" t="str">
        <f t="shared" si="1"/>
        <v>Lost</v>
      </c>
      <c r="I36" s="6" t="str">
        <f t="shared" si="2"/>
        <v>Lost</v>
      </c>
    </row>
    <row r="37" spans="1:9" x14ac:dyDescent="0.3">
      <c r="A37" s="6" t="s">
        <v>183</v>
      </c>
      <c r="B37" s="6"/>
      <c r="C37" s="6"/>
      <c r="D37" s="6">
        <v>1</v>
      </c>
      <c r="E37" s="6"/>
      <c r="F37" s="6"/>
      <c r="G37" s="6"/>
      <c r="H37" s="6" t="str">
        <f t="shared" si="1"/>
        <v>Lost</v>
      </c>
      <c r="I37" s="6" t="str">
        <f t="shared" si="2"/>
        <v>Lost</v>
      </c>
    </row>
    <row r="38" spans="1:9" x14ac:dyDescent="0.3">
      <c r="A38" s="6" t="s">
        <v>184</v>
      </c>
      <c r="B38" s="6">
        <v>1</v>
      </c>
      <c r="C38" s="6"/>
      <c r="D38" s="6"/>
      <c r="E38" s="6"/>
      <c r="F38" s="6"/>
      <c r="G38" s="6"/>
      <c r="H38" s="6" t="str">
        <f t="shared" si="1"/>
        <v>Lost</v>
      </c>
      <c r="I38" s="6" t="str">
        <f t="shared" si="2"/>
        <v>Lost</v>
      </c>
    </row>
    <row r="39" spans="1:9" x14ac:dyDescent="0.3">
      <c r="A39" s="6" t="s">
        <v>185</v>
      </c>
      <c r="B39" s="6"/>
      <c r="C39" s="6"/>
      <c r="D39" s="6"/>
      <c r="E39" s="6"/>
      <c r="F39" s="6"/>
      <c r="G39" s="6">
        <v>1</v>
      </c>
      <c r="H39" s="6" t="str">
        <f t="shared" si="1"/>
        <v>New</v>
      </c>
      <c r="I39" s="6" t="str">
        <f t="shared" si="2"/>
        <v>New</v>
      </c>
    </row>
    <row r="40" spans="1:9" x14ac:dyDescent="0.3">
      <c r="A40" s="6" t="s">
        <v>186</v>
      </c>
      <c r="B40" s="6"/>
      <c r="C40" s="6">
        <v>1</v>
      </c>
      <c r="D40" s="6">
        <v>1</v>
      </c>
      <c r="E40" s="6">
        <v>1</v>
      </c>
      <c r="F40" s="6"/>
      <c r="G40" s="6"/>
      <c r="H40" s="6" t="str">
        <f t="shared" si="1"/>
        <v>Current</v>
      </c>
      <c r="I40" s="6" t="str">
        <f t="shared" si="2"/>
        <v>Current</v>
      </c>
    </row>
    <row r="41" spans="1:9" x14ac:dyDescent="0.3">
      <c r="A41" s="6" t="s">
        <v>187</v>
      </c>
      <c r="B41" s="6"/>
      <c r="C41" s="6"/>
      <c r="D41" s="6"/>
      <c r="E41" s="6"/>
      <c r="F41" s="6"/>
      <c r="G41" s="6">
        <v>1</v>
      </c>
      <c r="H41" s="6" t="str">
        <f t="shared" si="1"/>
        <v>New</v>
      </c>
      <c r="I41" s="6" t="str">
        <f t="shared" si="2"/>
        <v>New</v>
      </c>
    </row>
    <row r="42" spans="1:9" x14ac:dyDescent="0.3">
      <c r="A42" s="6" t="s">
        <v>188</v>
      </c>
      <c r="B42" s="6">
        <v>3</v>
      </c>
      <c r="C42" s="6"/>
      <c r="D42" s="6"/>
      <c r="E42" s="6"/>
      <c r="F42" s="6"/>
      <c r="G42" s="6"/>
      <c r="H42" s="6" t="str">
        <f t="shared" si="1"/>
        <v>Lost</v>
      </c>
      <c r="I42" s="6" t="str">
        <f t="shared" si="2"/>
        <v>Lost</v>
      </c>
    </row>
    <row r="43" spans="1:9" x14ac:dyDescent="0.3">
      <c r="A43" s="6" t="s">
        <v>189</v>
      </c>
      <c r="B43" s="6"/>
      <c r="C43" s="6">
        <v>2</v>
      </c>
      <c r="D43" s="6">
        <v>3</v>
      </c>
      <c r="E43" s="6">
        <v>3</v>
      </c>
      <c r="F43" s="6">
        <v>1</v>
      </c>
      <c r="G43" s="6">
        <v>3</v>
      </c>
      <c r="H43" s="6" t="str">
        <f t="shared" si="1"/>
        <v>Current</v>
      </c>
      <c r="I43" s="6" t="str">
        <f t="shared" si="2"/>
        <v>Current</v>
      </c>
    </row>
    <row r="44" spans="1:9" x14ac:dyDescent="0.3">
      <c r="A44" s="6" t="s">
        <v>190</v>
      </c>
      <c r="B44" s="6"/>
      <c r="C44" s="6"/>
      <c r="D44" s="6"/>
      <c r="E44" s="6"/>
      <c r="F44" s="6">
        <v>1</v>
      </c>
      <c r="G44" s="6"/>
      <c r="H44" s="6" t="str">
        <f t="shared" si="1"/>
        <v>New</v>
      </c>
      <c r="I44" s="6" t="str">
        <f t="shared" si="2"/>
        <v>New</v>
      </c>
    </row>
    <row r="45" spans="1:9" x14ac:dyDescent="0.3">
      <c r="A45" s="6" t="s">
        <v>191</v>
      </c>
      <c r="B45" s="6"/>
      <c r="C45" s="6">
        <v>1</v>
      </c>
      <c r="D45" s="6"/>
      <c r="E45" s="6"/>
      <c r="F45" s="6"/>
      <c r="G45" s="6"/>
      <c r="H45" s="6" t="str">
        <f t="shared" si="1"/>
        <v>Lost</v>
      </c>
      <c r="I45" s="6" t="str">
        <f t="shared" si="2"/>
        <v>Lost</v>
      </c>
    </row>
    <row r="46" spans="1:9" x14ac:dyDescent="0.3">
      <c r="A46" s="6" t="s">
        <v>192</v>
      </c>
      <c r="B46" s="6">
        <v>2</v>
      </c>
      <c r="C46" s="6"/>
      <c r="D46" s="6"/>
      <c r="E46" s="6">
        <v>1</v>
      </c>
      <c r="F46" s="6"/>
      <c r="G46" s="6">
        <v>2</v>
      </c>
      <c r="H46" s="6" t="str">
        <f t="shared" si="1"/>
        <v>Current</v>
      </c>
      <c r="I46" s="6" t="str">
        <f t="shared" si="2"/>
        <v>Current</v>
      </c>
    </row>
    <row r="47" spans="1:9" x14ac:dyDescent="0.3">
      <c r="A47" s="6" t="s">
        <v>193</v>
      </c>
      <c r="B47" s="6">
        <v>3</v>
      </c>
      <c r="C47" s="6"/>
      <c r="D47" s="6">
        <v>1</v>
      </c>
      <c r="E47" s="6">
        <v>2</v>
      </c>
      <c r="F47" s="6"/>
      <c r="G47" s="6">
        <v>1</v>
      </c>
      <c r="H47" s="6" t="str">
        <f t="shared" si="1"/>
        <v>Current</v>
      </c>
      <c r="I47" s="6" t="str">
        <f t="shared" si="2"/>
        <v>Current</v>
      </c>
    </row>
    <row r="48" spans="1:9" x14ac:dyDescent="0.3">
      <c r="A48" s="6" t="s">
        <v>194</v>
      </c>
      <c r="B48" s="6"/>
      <c r="C48" s="6"/>
      <c r="D48" s="6"/>
      <c r="E48" s="6"/>
      <c r="F48" s="6"/>
      <c r="G48" s="6">
        <v>1</v>
      </c>
      <c r="H48" s="6" t="str">
        <f t="shared" si="1"/>
        <v>New</v>
      </c>
      <c r="I48" s="6" t="str">
        <f t="shared" si="2"/>
        <v>New</v>
      </c>
    </row>
    <row r="49" spans="1:9" x14ac:dyDescent="0.3">
      <c r="A49" s="6" t="s">
        <v>195</v>
      </c>
      <c r="B49" s="6"/>
      <c r="C49" s="6"/>
      <c r="D49" s="6"/>
      <c r="E49" s="6">
        <v>1</v>
      </c>
      <c r="F49" s="6"/>
      <c r="G49" s="6">
        <v>1</v>
      </c>
      <c r="H49" s="6" t="str">
        <f t="shared" si="1"/>
        <v>New</v>
      </c>
      <c r="I49" s="6" t="str">
        <f t="shared" si="2"/>
        <v>New</v>
      </c>
    </row>
    <row r="50" spans="1:9" x14ac:dyDescent="0.3">
      <c r="A50" s="6" t="s">
        <v>196</v>
      </c>
      <c r="B50" s="6"/>
      <c r="C50" s="6"/>
      <c r="D50" s="6">
        <v>1</v>
      </c>
      <c r="E50" s="6"/>
      <c r="F50" s="6"/>
      <c r="G50" s="6"/>
      <c r="H50" s="6" t="str">
        <f t="shared" si="1"/>
        <v>Lost</v>
      </c>
      <c r="I50" s="6" t="str">
        <f t="shared" si="2"/>
        <v>Lost</v>
      </c>
    </row>
    <row r="51" spans="1:9" x14ac:dyDescent="0.3">
      <c r="A51" s="6" t="s">
        <v>197</v>
      </c>
      <c r="B51" s="6"/>
      <c r="C51" s="6"/>
      <c r="D51" s="6">
        <v>1</v>
      </c>
      <c r="E51" s="6"/>
      <c r="F51" s="6"/>
      <c r="G51" s="6"/>
      <c r="H51" s="6" t="str">
        <f t="shared" si="1"/>
        <v>Lost</v>
      </c>
      <c r="I51" s="6" t="str">
        <f t="shared" si="2"/>
        <v>Lost</v>
      </c>
    </row>
    <row r="52" spans="1:9" x14ac:dyDescent="0.3">
      <c r="A52" s="6" t="s">
        <v>198</v>
      </c>
      <c r="B52" s="6"/>
      <c r="C52" s="6"/>
      <c r="D52" s="6">
        <v>1</v>
      </c>
      <c r="E52" s="6"/>
      <c r="F52" s="6"/>
      <c r="G52" s="6"/>
      <c r="H52" s="6" t="str">
        <f t="shared" si="1"/>
        <v>Lost</v>
      </c>
      <c r="I52" s="6" t="str">
        <f t="shared" si="2"/>
        <v>Lost</v>
      </c>
    </row>
    <row r="53" spans="1:9" x14ac:dyDescent="0.3">
      <c r="A53" s="6" t="s">
        <v>199</v>
      </c>
      <c r="B53" s="6"/>
      <c r="C53" s="6"/>
      <c r="D53" s="6"/>
      <c r="E53" s="6"/>
      <c r="F53" s="6"/>
      <c r="G53" s="6">
        <v>1</v>
      </c>
      <c r="H53" s="6" t="str">
        <f t="shared" si="1"/>
        <v>New</v>
      </c>
      <c r="I53" s="6" t="str">
        <f t="shared" si="2"/>
        <v>New</v>
      </c>
    </row>
    <row r="54" spans="1:9" x14ac:dyDescent="0.3">
      <c r="A54" s="6" t="s">
        <v>200</v>
      </c>
      <c r="B54" s="6"/>
      <c r="C54" s="6"/>
      <c r="D54" s="6"/>
      <c r="E54" s="6">
        <v>1</v>
      </c>
      <c r="F54" s="6"/>
      <c r="G54" s="6"/>
      <c r="H54" s="6" t="str">
        <f t="shared" si="1"/>
        <v>New</v>
      </c>
      <c r="I54" s="6" t="str">
        <f t="shared" si="2"/>
        <v>New</v>
      </c>
    </row>
    <row r="55" spans="1:9" x14ac:dyDescent="0.3">
      <c r="A55" s="6" t="s">
        <v>201</v>
      </c>
      <c r="B55" s="6">
        <v>1</v>
      </c>
      <c r="C55" s="6"/>
      <c r="D55" s="6"/>
      <c r="E55" s="6">
        <v>2</v>
      </c>
      <c r="F55" s="6"/>
      <c r="G55" s="6">
        <v>1</v>
      </c>
      <c r="H55" s="6" t="str">
        <f t="shared" si="1"/>
        <v>Current</v>
      </c>
      <c r="I55" s="6" t="str">
        <f t="shared" si="2"/>
        <v>Current</v>
      </c>
    </row>
    <row r="56" spans="1:9" x14ac:dyDescent="0.3">
      <c r="A56" s="6" t="s">
        <v>202</v>
      </c>
      <c r="B56" s="6">
        <v>1</v>
      </c>
      <c r="C56" s="6"/>
      <c r="D56" s="6"/>
      <c r="E56" s="6"/>
      <c r="F56" s="6"/>
      <c r="G56" s="6"/>
      <c r="H56" s="6" t="str">
        <f t="shared" si="1"/>
        <v>Lost</v>
      </c>
      <c r="I56" s="6" t="str">
        <f t="shared" si="2"/>
        <v>Lost</v>
      </c>
    </row>
    <row r="57" spans="1:9" x14ac:dyDescent="0.3">
      <c r="A57" s="6" t="s">
        <v>203</v>
      </c>
      <c r="B57" s="6"/>
      <c r="C57" s="6"/>
      <c r="D57" s="6"/>
      <c r="E57" s="6">
        <v>2</v>
      </c>
      <c r="F57" s="6"/>
      <c r="G57" s="6">
        <v>1</v>
      </c>
      <c r="H57" s="6" t="str">
        <f t="shared" si="1"/>
        <v>New</v>
      </c>
      <c r="I57" s="6" t="str">
        <f t="shared" si="2"/>
        <v>New</v>
      </c>
    </row>
    <row r="58" spans="1:9" x14ac:dyDescent="0.3">
      <c r="A58" s="6" t="s">
        <v>204</v>
      </c>
      <c r="B58" s="6"/>
      <c r="C58" s="6"/>
      <c r="D58" s="6"/>
      <c r="E58" s="6"/>
      <c r="F58" s="6">
        <v>1</v>
      </c>
      <c r="G58" s="6">
        <v>2</v>
      </c>
      <c r="H58" s="6" t="str">
        <f t="shared" si="1"/>
        <v>New</v>
      </c>
      <c r="I58" s="6" t="str">
        <f t="shared" si="2"/>
        <v>New</v>
      </c>
    </row>
    <row r="59" spans="1:9" x14ac:dyDescent="0.3">
      <c r="A59" s="6" t="s">
        <v>205</v>
      </c>
      <c r="B59" s="6"/>
      <c r="C59" s="6"/>
      <c r="D59" s="6"/>
      <c r="E59" s="6">
        <v>1</v>
      </c>
      <c r="F59" s="6"/>
      <c r="G59" s="6"/>
      <c r="H59" s="6" t="str">
        <f t="shared" si="1"/>
        <v>New</v>
      </c>
      <c r="I59" s="6" t="str">
        <f t="shared" si="2"/>
        <v>New</v>
      </c>
    </row>
    <row r="60" spans="1:9" x14ac:dyDescent="0.3">
      <c r="A60" s="6" t="s">
        <v>206</v>
      </c>
      <c r="B60" s="6">
        <v>1</v>
      </c>
      <c r="C60" s="6"/>
      <c r="D60" s="6"/>
      <c r="E60" s="6"/>
      <c r="F60" s="6"/>
      <c r="G60" s="6"/>
      <c r="H60" s="6" t="str">
        <f t="shared" si="1"/>
        <v>Lost</v>
      </c>
      <c r="I60" s="6" t="str">
        <f t="shared" si="2"/>
        <v>Lost</v>
      </c>
    </row>
    <row r="61" spans="1:9" x14ac:dyDescent="0.3">
      <c r="A61" s="6" t="s">
        <v>207</v>
      </c>
      <c r="B61" s="6"/>
      <c r="C61" s="6"/>
      <c r="D61" s="6"/>
      <c r="E61" s="6">
        <v>2</v>
      </c>
      <c r="F61" s="6"/>
      <c r="G61" s="6"/>
      <c r="H61" s="6" t="str">
        <f t="shared" si="1"/>
        <v>New</v>
      </c>
      <c r="I61" s="6" t="str">
        <f t="shared" si="2"/>
        <v>New</v>
      </c>
    </row>
    <row r="62" spans="1:9" x14ac:dyDescent="0.3">
      <c r="A62" s="6" t="s">
        <v>208</v>
      </c>
      <c r="B62" s="6"/>
      <c r="C62" s="6"/>
      <c r="D62" s="6">
        <v>1</v>
      </c>
      <c r="E62" s="6"/>
      <c r="F62" s="6"/>
      <c r="G62" s="6"/>
      <c r="H62" s="6" t="str">
        <f t="shared" si="1"/>
        <v>Lost</v>
      </c>
      <c r="I62" s="6" t="str">
        <f t="shared" si="2"/>
        <v>Lost</v>
      </c>
    </row>
    <row r="63" spans="1:9" x14ac:dyDescent="0.3">
      <c r="A63" s="6" t="s">
        <v>209</v>
      </c>
      <c r="B63" s="6"/>
      <c r="C63" s="6"/>
      <c r="D63" s="6">
        <v>1</v>
      </c>
      <c r="E63" s="6"/>
      <c r="F63" s="6"/>
      <c r="G63" s="6"/>
      <c r="H63" s="6" t="str">
        <f t="shared" si="1"/>
        <v>Lost</v>
      </c>
      <c r="I63" s="6" t="str">
        <f t="shared" si="2"/>
        <v>Lost</v>
      </c>
    </row>
    <row r="64" spans="1:9" x14ac:dyDescent="0.3">
      <c r="A64" s="6" t="s">
        <v>210</v>
      </c>
      <c r="B64" s="6"/>
      <c r="C64" s="6"/>
      <c r="D64" s="6"/>
      <c r="E64" s="6">
        <v>1</v>
      </c>
      <c r="F64" s="6"/>
      <c r="G64" s="6"/>
      <c r="H64" s="6" t="str">
        <f t="shared" si="1"/>
        <v>New</v>
      </c>
      <c r="I64" s="6" t="str">
        <f t="shared" si="2"/>
        <v>New</v>
      </c>
    </row>
    <row r="65" spans="1:9" x14ac:dyDescent="0.3">
      <c r="A65" s="6" t="s">
        <v>211</v>
      </c>
      <c r="B65" s="6">
        <v>1</v>
      </c>
      <c r="C65" s="6"/>
      <c r="D65" s="6"/>
      <c r="E65" s="6"/>
      <c r="F65" s="6"/>
      <c r="G65" s="6"/>
      <c r="H65" s="6" t="str">
        <f t="shared" si="1"/>
        <v>Lost</v>
      </c>
      <c r="I65" s="6" t="str">
        <f t="shared" si="2"/>
        <v>Lost</v>
      </c>
    </row>
    <row r="66" spans="1:9" x14ac:dyDescent="0.3">
      <c r="A66" s="6" t="s">
        <v>212</v>
      </c>
      <c r="B66" s="6"/>
      <c r="C66" s="6"/>
      <c r="D66" s="6"/>
      <c r="E66" s="6"/>
      <c r="F66" s="6">
        <v>1</v>
      </c>
      <c r="G66" s="6"/>
      <c r="H66" s="6" t="str">
        <f t="shared" si="1"/>
        <v>New</v>
      </c>
      <c r="I66" s="6" t="str">
        <f t="shared" si="2"/>
        <v>New</v>
      </c>
    </row>
    <row r="67" spans="1:9" x14ac:dyDescent="0.3">
      <c r="A67" s="6" t="s">
        <v>213</v>
      </c>
      <c r="B67" s="6"/>
      <c r="C67" s="6"/>
      <c r="D67" s="6">
        <v>1</v>
      </c>
      <c r="E67" s="6"/>
      <c r="F67" s="6"/>
      <c r="G67" s="6"/>
      <c r="H67" s="6" t="str">
        <f t="shared" si="1"/>
        <v>Lost</v>
      </c>
      <c r="I67" s="6" t="str">
        <f t="shared" si="2"/>
        <v>Lost</v>
      </c>
    </row>
    <row r="68" spans="1:9" x14ac:dyDescent="0.3">
      <c r="A68" s="6" t="s">
        <v>214</v>
      </c>
      <c r="B68" s="6"/>
      <c r="C68" s="6"/>
      <c r="D68" s="6"/>
      <c r="E68" s="6"/>
      <c r="F68" s="6">
        <v>2</v>
      </c>
      <c r="G68" s="6"/>
      <c r="H68" s="6" t="str">
        <f t="shared" si="1"/>
        <v>New</v>
      </c>
      <c r="I68" s="6" t="str">
        <f t="shared" si="2"/>
        <v>New</v>
      </c>
    </row>
    <row r="69" spans="1:9" x14ac:dyDescent="0.3">
      <c r="A69" s="6" t="s">
        <v>215</v>
      </c>
      <c r="B69" s="6"/>
      <c r="C69" s="6"/>
      <c r="D69" s="6"/>
      <c r="E69" s="6"/>
      <c r="F69" s="6">
        <v>1</v>
      </c>
      <c r="G69" s="6"/>
      <c r="H69" s="6" t="str">
        <f t="shared" si="1"/>
        <v>New</v>
      </c>
      <c r="I69" s="6" t="str">
        <f t="shared" si="2"/>
        <v>New</v>
      </c>
    </row>
    <row r="70" spans="1:9" x14ac:dyDescent="0.3">
      <c r="A70" s="6" t="s">
        <v>216</v>
      </c>
      <c r="B70" s="6"/>
      <c r="C70" s="6"/>
      <c r="D70" s="6"/>
      <c r="E70" s="6">
        <v>1</v>
      </c>
      <c r="F70" s="6"/>
      <c r="G70" s="6"/>
      <c r="H70" s="6" t="str">
        <f t="shared" si="1"/>
        <v>New</v>
      </c>
      <c r="I70" s="6" t="str">
        <f t="shared" si="2"/>
        <v>New</v>
      </c>
    </row>
    <row r="71" spans="1:9" x14ac:dyDescent="0.3">
      <c r="A71" s="6" t="s">
        <v>217</v>
      </c>
      <c r="B71" s="6"/>
      <c r="C71" s="6"/>
      <c r="D71" s="6"/>
      <c r="E71" s="6"/>
      <c r="F71" s="6">
        <v>1</v>
      </c>
      <c r="G71" s="6"/>
      <c r="H71" s="6" t="str">
        <f t="shared" si="1"/>
        <v>New</v>
      </c>
      <c r="I71" s="6" t="str">
        <f t="shared" si="2"/>
        <v>New</v>
      </c>
    </row>
    <row r="72" spans="1:9" x14ac:dyDescent="0.3">
      <c r="A72" s="6" t="s">
        <v>218</v>
      </c>
      <c r="B72" s="6"/>
      <c r="C72" s="6"/>
      <c r="D72" s="6"/>
      <c r="E72" s="6">
        <v>1</v>
      </c>
      <c r="F72" s="6"/>
      <c r="G72" s="6">
        <v>1</v>
      </c>
      <c r="H72" s="6" t="str">
        <f t="shared" si="1"/>
        <v>New</v>
      </c>
      <c r="I72" s="6" t="str">
        <f t="shared" si="2"/>
        <v>New</v>
      </c>
    </row>
    <row r="73" spans="1:9" x14ac:dyDescent="0.3">
      <c r="A73" s="6" t="s">
        <v>219</v>
      </c>
      <c r="B73" s="6"/>
      <c r="C73" s="6">
        <v>2</v>
      </c>
      <c r="D73" s="6">
        <v>8</v>
      </c>
      <c r="E73" s="6">
        <v>7</v>
      </c>
      <c r="F73" s="6">
        <v>1</v>
      </c>
      <c r="G73" s="6">
        <v>3</v>
      </c>
      <c r="H73" s="6" t="str">
        <f t="shared" si="1"/>
        <v>Current</v>
      </c>
      <c r="I73" s="6" t="str">
        <f t="shared" si="2"/>
        <v>Current</v>
      </c>
    </row>
    <row r="74" spans="1:9" x14ac:dyDescent="0.3">
      <c r="A74" s="6" t="s">
        <v>220</v>
      </c>
      <c r="B74" s="6">
        <v>2</v>
      </c>
      <c r="C74" s="6"/>
      <c r="D74" s="6"/>
      <c r="E74" s="6">
        <v>1</v>
      </c>
      <c r="F74" s="6"/>
      <c r="G74" s="6"/>
      <c r="H74" s="6" t="str">
        <f t="shared" si="1"/>
        <v>Current</v>
      </c>
      <c r="I74" s="6" t="str">
        <f t="shared" si="2"/>
        <v>Current</v>
      </c>
    </row>
    <row r="75" spans="1:9" x14ac:dyDescent="0.3">
      <c r="A75" s="6" t="s">
        <v>221</v>
      </c>
      <c r="B75" s="6"/>
      <c r="C75" s="6"/>
      <c r="D75" s="6"/>
      <c r="E75" s="6">
        <v>1</v>
      </c>
      <c r="F75" s="6">
        <v>1</v>
      </c>
      <c r="G75" s="6"/>
      <c r="H75" s="6" t="str">
        <f t="shared" si="1"/>
        <v>New</v>
      </c>
      <c r="I75" s="6" t="str">
        <f t="shared" si="2"/>
        <v>New</v>
      </c>
    </row>
    <row r="76" spans="1:9" x14ac:dyDescent="0.3">
      <c r="A76" s="6" t="s">
        <v>222</v>
      </c>
      <c r="B76" s="6"/>
      <c r="C76" s="6"/>
      <c r="D76" s="6"/>
      <c r="E76" s="6">
        <v>1</v>
      </c>
      <c r="F76" s="6"/>
      <c r="G76" s="6"/>
      <c r="H76" s="6" t="str">
        <f t="shared" si="1"/>
        <v>New</v>
      </c>
      <c r="I76" s="6" t="str">
        <f t="shared" si="2"/>
        <v>New</v>
      </c>
    </row>
    <row r="77" spans="1:9" x14ac:dyDescent="0.3">
      <c r="A77" s="6" t="s">
        <v>223</v>
      </c>
      <c r="B77" s="6"/>
      <c r="C77" s="6"/>
      <c r="D77" s="6">
        <v>1</v>
      </c>
      <c r="E77" s="6"/>
      <c r="F77" s="6"/>
      <c r="G77" s="6"/>
      <c r="H77" s="6" t="str">
        <f t="shared" ref="H77:H140" si="3">IF(AND(SUM(E77:G77)=0,SUM(B77:D77)&lt;&gt;0),"Lost",IF(AND(SUM(B77:D77)&lt;&gt;0,SUM(E77:G77)&lt;&gt;0),"Current",IF(AND(SUM(B77:D77)=0,SUM(E77:G77)&lt;&gt;0),"New")))</f>
        <v>Lost</v>
      </c>
      <c r="I77" s="6" t="str">
        <f t="shared" ref="I77:I140" si="4">IF(OR(H77="Lost",H77="New", H77="Current"),H77," ")</f>
        <v>Lost</v>
      </c>
    </row>
    <row r="78" spans="1:9" x14ac:dyDescent="0.3">
      <c r="A78" s="6" t="s">
        <v>224</v>
      </c>
      <c r="B78" s="6"/>
      <c r="C78" s="6"/>
      <c r="D78" s="6"/>
      <c r="E78" s="6"/>
      <c r="F78" s="6">
        <v>1</v>
      </c>
      <c r="G78" s="6"/>
      <c r="H78" s="6" t="str">
        <f t="shared" si="3"/>
        <v>New</v>
      </c>
      <c r="I78" s="6" t="str">
        <f t="shared" si="4"/>
        <v>New</v>
      </c>
    </row>
    <row r="79" spans="1:9" x14ac:dyDescent="0.3">
      <c r="A79" s="6" t="s">
        <v>225</v>
      </c>
      <c r="B79" s="6"/>
      <c r="C79" s="6"/>
      <c r="D79" s="6"/>
      <c r="E79" s="6"/>
      <c r="F79" s="6">
        <v>1</v>
      </c>
      <c r="G79" s="6"/>
      <c r="H79" s="6" t="str">
        <f t="shared" si="3"/>
        <v>New</v>
      </c>
      <c r="I79" s="6" t="str">
        <f t="shared" si="4"/>
        <v>New</v>
      </c>
    </row>
    <row r="80" spans="1:9" x14ac:dyDescent="0.3">
      <c r="A80" s="6" t="s">
        <v>226</v>
      </c>
      <c r="B80" s="6"/>
      <c r="C80" s="6">
        <v>1</v>
      </c>
      <c r="D80" s="6"/>
      <c r="E80" s="6"/>
      <c r="F80" s="6"/>
      <c r="G80" s="6"/>
      <c r="H80" s="6" t="str">
        <f t="shared" si="3"/>
        <v>Lost</v>
      </c>
      <c r="I80" s="6" t="str">
        <f t="shared" si="4"/>
        <v>Lost</v>
      </c>
    </row>
    <row r="81" spans="1:9" x14ac:dyDescent="0.3">
      <c r="A81" s="6" t="s">
        <v>227</v>
      </c>
      <c r="B81" s="6">
        <v>1</v>
      </c>
      <c r="C81" s="6"/>
      <c r="D81" s="6">
        <v>1</v>
      </c>
      <c r="E81" s="6"/>
      <c r="F81" s="6"/>
      <c r="G81" s="6"/>
      <c r="H81" s="6" t="str">
        <f t="shared" si="3"/>
        <v>Lost</v>
      </c>
      <c r="I81" s="6" t="str">
        <f t="shared" si="4"/>
        <v>Lost</v>
      </c>
    </row>
    <row r="82" spans="1:9" x14ac:dyDescent="0.3">
      <c r="A82" s="6" t="s">
        <v>228</v>
      </c>
      <c r="B82" s="6"/>
      <c r="C82" s="6"/>
      <c r="D82" s="6"/>
      <c r="E82" s="6">
        <v>1</v>
      </c>
      <c r="F82" s="6"/>
      <c r="G82" s="6"/>
      <c r="H82" s="6" t="str">
        <f t="shared" si="3"/>
        <v>New</v>
      </c>
      <c r="I82" s="6" t="str">
        <f t="shared" si="4"/>
        <v>New</v>
      </c>
    </row>
    <row r="83" spans="1:9" x14ac:dyDescent="0.3">
      <c r="A83" s="6" t="s">
        <v>229</v>
      </c>
      <c r="B83" s="6"/>
      <c r="C83" s="6"/>
      <c r="D83" s="6"/>
      <c r="E83" s="6">
        <v>2</v>
      </c>
      <c r="F83" s="6">
        <v>1</v>
      </c>
      <c r="G83" s="6"/>
      <c r="H83" s="6" t="str">
        <f t="shared" si="3"/>
        <v>New</v>
      </c>
      <c r="I83" s="6" t="str">
        <f t="shared" si="4"/>
        <v>New</v>
      </c>
    </row>
    <row r="84" spans="1:9" x14ac:dyDescent="0.3">
      <c r="A84" s="6" t="s">
        <v>230</v>
      </c>
      <c r="B84" s="6"/>
      <c r="C84" s="6">
        <v>2</v>
      </c>
      <c r="D84" s="6"/>
      <c r="E84" s="6"/>
      <c r="F84" s="6"/>
      <c r="G84" s="6"/>
      <c r="H84" s="6" t="str">
        <f t="shared" si="3"/>
        <v>Lost</v>
      </c>
      <c r="I84" s="6" t="str">
        <f t="shared" si="4"/>
        <v>Lost</v>
      </c>
    </row>
    <row r="85" spans="1:9" x14ac:dyDescent="0.3">
      <c r="A85" s="6" t="s">
        <v>231</v>
      </c>
      <c r="B85" s="6"/>
      <c r="C85" s="6"/>
      <c r="D85" s="6"/>
      <c r="E85" s="6"/>
      <c r="F85" s="6">
        <v>1</v>
      </c>
      <c r="G85" s="6"/>
      <c r="H85" s="6" t="str">
        <f t="shared" si="3"/>
        <v>New</v>
      </c>
      <c r="I85" s="6" t="str">
        <f t="shared" si="4"/>
        <v>New</v>
      </c>
    </row>
    <row r="86" spans="1:9" x14ac:dyDescent="0.3">
      <c r="A86" s="6" t="s">
        <v>232</v>
      </c>
      <c r="B86" s="6"/>
      <c r="C86" s="6"/>
      <c r="D86" s="6"/>
      <c r="E86" s="6"/>
      <c r="F86" s="6"/>
      <c r="G86" s="6"/>
      <c r="H86" s="6" t="b">
        <f t="shared" si="3"/>
        <v>0</v>
      </c>
      <c r="I86" s="6" t="str">
        <f t="shared" si="4"/>
        <v xml:space="preserve"> </v>
      </c>
    </row>
    <row r="87" spans="1:9" x14ac:dyDescent="0.3">
      <c r="A87" s="6" t="s">
        <v>233</v>
      </c>
      <c r="B87" s="6"/>
      <c r="C87" s="6"/>
      <c r="D87" s="6"/>
      <c r="E87" s="6"/>
      <c r="F87" s="6">
        <v>1</v>
      </c>
      <c r="G87" s="6"/>
      <c r="H87" s="6" t="str">
        <f t="shared" si="3"/>
        <v>New</v>
      </c>
      <c r="I87" s="6" t="str">
        <f t="shared" si="4"/>
        <v>New</v>
      </c>
    </row>
    <row r="88" spans="1:9" x14ac:dyDescent="0.3">
      <c r="A88" s="6" t="s">
        <v>234</v>
      </c>
      <c r="B88" s="6"/>
      <c r="C88" s="6"/>
      <c r="D88" s="6"/>
      <c r="E88" s="6">
        <v>1</v>
      </c>
      <c r="F88" s="6">
        <v>1</v>
      </c>
      <c r="G88" s="6"/>
      <c r="H88" s="6" t="str">
        <f t="shared" si="3"/>
        <v>New</v>
      </c>
      <c r="I88" s="6" t="str">
        <f t="shared" si="4"/>
        <v>New</v>
      </c>
    </row>
    <row r="89" spans="1:9" x14ac:dyDescent="0.3">
      <c r="A89" s="6" t="s">
        <v>235</v>
      </c>
      <c r="B89" s="6">
        <v>1</v>
      </c>
      <c r="C89" s="6"/>
      <c r="D89" s="6"/>
      <c r="E89" s="6"/>
      <c r="F89" s="6"/>
      <c r="G89" s="6"/>
      <c r="H89" s="6" t="str">
        <f t="shared" si="3"/>
        <v>Lost</v>
      </c>
      <c r="I89" s="6" t="str">
        <f t="shared" si="4"/>
        <v>Lost</v>
      </c>
    </row>
    <row r="90" spans="1:9" x14ac:dyDescent="0.3">
      <c r="A90" s="6" t="s">
        <v>236</v>
      </c>
      <c r="B90" s="6"/>
      <c r="C90" s="6"/>
      <c r="D90" s="6"/>
      <c r="E90" s="6">
        <v>1</v>
      </c>
      <c r="F90" s="6"/>
      <c r="G90" s="6"/>
      <c r="H90" s="6" t="str">
        <f t="shared" si="3"/>
        <v>New</v>
      </c>
      <c r="I90" s="6" t="str">
        <f t="shared" si="4"/>
        <v>New</v>
      </c>
    </row>
    <row r="91" spans="1:9" x14ac:dyDescent="0.3">
      <c r="A91" s="6" t="s">
        <v>237</v>
      </c>
      <c r="B91" s="6"/>
      <c r="C91" s="6">
        <v>1</v>
      </c>
      <c r="D91" s="6"/>
      <c r="E91" s="6"/>
      <c r="F91" s="6"/>
      <c r="G91" s="6"/>
      <c r="H91" s="6" t="str">
        <f t="shared" si="3"/>
        <v>Lost</v>
      </c>
      <c r="I91" s="6" t="str">
        <f t="shared" si="4"/>
        <v>Lost</v>
      </c>
    </row>
    <row r="92" spans="1:9" x14ac:dyDescent="0.3">
      <c r="A92" s="6" t="s">
        <v>238</v>
      </c>
      <c r="B92" s="6"/>
      <c r="C92" s="6"/>
      <c r="D92" s="6">
        <v>1</v>
      </c>
      <c r="E92" s="6"/>
      <c r="F92" s="6"/>
      <c r="G92" s="6"/>
      <c r="H92" s="6" t="str">
        <f t="shared" si="3"/>
        <v>Lost</v>
      </c>
      <c r="I92" s="6" t="str">
        <f t="shared" si="4"/>
        <v>Lost</v>
      </c>
    </row>
    <row r="93" spans="1:9" x14ac:dyDescent="0.3">
      <c r="A93" s="6" t="s">
        <v>239</v>
      </c>
      <c r="B93" s="6"/>
      <c r="C93" s="6">
        <v>1</v>
      </c>
      <c r="D93" s="6"/>
      <c r="E93" s="6"/>
      <c r="F93" s="6">
        <v>1</v>
      </c>
      <c r="G93" s="6"/>
      <c r="H93" s="6" t="str">
        <f t="shared" si="3"/>
        <v>Current</v>
      </c>
      <c r="I93" s="6" t="str">
        <f t="shared" si="4"/>
        <v>Current</v>
      </c>
    </row>
    <row r="94" spans="1:9" x14ac:dyDescent="0.3">
      <c r="A94" s="6" t="s">
        <v>240</v>
      </c>
      <c r="B94" s="6"/>
      <c r="C94" s="6"/>
      <c r="D94" s="6"/>
      <c r="E94" s="6">
        <v>1</v>
      </c>
      <c r="F94" s="6"/>
      <c r="G94" s="6"/>
      <c r="H94" s="6" t="str">
        <f t="shared" si="3"/>
        <v>New</v>
      </c>
      <c r="I94" s="6" t="str">
        <f t="shared" si="4"/>
        <v>New</v>
      </c>
    </row>
    <row r="95" spans="1:9" x14ac:dyDescent="0.3">
      <c r="A95" s="6" t="s">
        <v>241</v>
      </c>
      <c r="B95" s="6">
        <v>1</v>
      </c>
      <c r="C95" s="6"/>
      <c r="D95" s="6">
        <v>1</v>
      </c>
      <c r="E95" s="6"/>
      <c r="F95" s="6">
        <v>1</v>
      </c>
      <c r="G95" s="6"/>
      <c r="H95" s="6" t="str">
        <f t="shared" si="3"/>
        <v>Current</v>
      </c>
      <c r="I95" s="6" t="str">
        <f t="shared" si="4"/>
        <v>Current</v>
      </c>
    </row>
    <row r="96" spans="1:9" x14ac:dyDescent="0.3">
      <c r="A96" s="6" t="s">
        <v>242</v>
      </c>
      <c r="B96" s="6"/>
      <c r="C96" s="6"/>
      <c r="D96" s="6">
        <v>3</v>
      </c>
      <c r="E96" s="6"/>
      <c r="F96" s="6"/>
      <c r="G96" s="6"/>
      <c r="H96" s="6" t="str">
        <f t="shared" si="3"/>
        <v>Lost</v>
      </c>
      <c r="I96" s="6" t="str">
        <f t="shared" si="4"/>
        <v>Lost</v>
      </c>
    </row>
    <row r="97" spans="1:9" x14ac:dyDescent="0.3">
      <c r="A97" s="6" t="s">
        <v>243</v>
      </c>
      <c r="B97" s="6"/>
      <c r="C97" s="6"/>
      <c r="D97" s="6">
        <v>1</v>
      </c>
      <c r="E97" s="6"/>
      <c r="F97" s="6"/>
      <c r="G97" s="6"/>
      <c r="H97" s="6" t="str">
        <f t="shared" si="3"/>
        <v>Lost</v>
      </c>
      <c r="I97" s="6" t="str">
        <f t="shared" si="4"/>
        <v>Lost</v>
      </c>
    </row>
    <row r="98" spans="1:9" x14ac:dyDescent="0.3">
      <c r="A98" s="6" t="s">
        <v>244</v>
      </c>
      <c r="B98" s="6"/>
      <c r="C98" s="6"/>
      <c r="D98" s="6"/>
      <c r="E98" s="6">
        <v>1</v>
      </c>
      <c r="F98" s="6"/>
      <c r="G98" s="6"/>
      <c r="H98" s="6" t="str">
        <f t="shared" si="3"/>
        <v>New</v>
      </c>
      <c r="I98" s="6" t="str">
        <f t="shared" si="4"/>
        <v>New</v>
      </c>
    </row>
    <row r="99" spans="1:9" x14ac:dyDescent="0.3">
      <c r="A99" s="6" t="s">
        <v>245</v>
      </c>
      <c r="B99" s="6">
        <v>1</v>
      </c>
      <c r="C99" s="6"/>
      <c r="D99" s="6"/>
      <c r="E99" s="6"/>
      <c r="F99" s="6"/>
      <c r="G99" s="6"/>
      <c r="H99" s="6" t="str">
        <f t="shared" si="3"/>
        <v>Lost</v>
      </c>
      <c r="I99" s="6" t="str">
        <f t="shared" si="4"/>
        <v>Lost</v>
      </c>
    </row>
    <row r="100" spans="1:9" x14ac:dyDescent="0.3">
      <c r="A100" s="6" t="s">
        <v>246</v>
      </c>
      <c r="B100" s="6"/>
      <c r="C100" s="6"/>
      <c r="D100" s="6"/>
      <c r="E100" s="6">
        <v>1</v>
      </c>
      <c r="F100" s="6"/>
      <c r="G100" s="6"/>
      <c r="H100" s="6" t="str">
        <f t="shared" si="3"/>
        <v>New</v>
      </c>
      <c r="I100" s="6" t="str">
        <f t="shared" si="4"/>
        <v>New</v>
      </c>
    </row>
    <row r="101" spans="1:9" x14ac:dyDescent="0.3">
      <c r="A101" s="6" t="s">
        <v>247</v>
      </c>
      <c r="B101" s="6"/>
      <c r="C101" s="6">
        <v>1</v>
      </c>
      <c r="D101" s="6">
        <v>5</v>
      </c>
      <c r="E101" s="6">
        <v>15</v>
      </c>
      <c r="F101" s="6">
        <v>11</v>
      </c>
      <c r="G101" s="6">
        <v>10</v>
      </c>
      <c r="H101" s="6" t="str">
        <f t="shared" si="3"/>
        <v>Current</v>
      </c>
      <c r="I101" s="6" t="str">
        <f t="shared" si="4"/>
        <v>Current</v>
      </c>
    </row>
    <row r="102" spans="1:9" x14ac:dyDescent="0.3">
      <c r="A102" s="6" t="s">
        <v>248</v>
      </c>
      <c r="B102" s="6"/>
      <c r="C102" s="6">
        <v>1</v>
      </c>
      <c r="D102" s="6"/>
      <c r="E102" s="6"/>
      <c r="F102" s="6"/>
      <c r="G102" s="6"/>
      <c r="H102" s="6" t="str">
        <f t="shared" si="3"/>
        <v>Lost</v>
      </c>
      <c r="I102" s="6" t="str">
        <f t="shared" si="4"/>
        <v>Lost</v>
      </c>
    </row>
    <row r="103" spans="1:9" x14ac:dyDescent="0.3">
      <c r="A103" s="6" t="s">
        <v>249</v>
      </c>
      <c r="B103" s="6"/>
      <c r="C103" s="6">
        <v>2</v>
      </c>
      <c r="D103" s="6">
        <v>2</v>
      </c>
      <c r="E103" s="6"/>
      <c r="F103" s="6"/>
      <c r="G103" s="6"/>
      <c r="H103" s="6" t="str">
        <f t="shared" si="3"/>
        <v>Lost</v>
      </c>
      <c r="I103" s="6" t="str">
        <f t="shared" si="4"/>
        <v>Lost</v>
      </c>
    </row>
    <row r="104" spans="1:9" x14ac:dyDescent="0.3">
      <c r="A104" s="6" t="s">
        <v>250</v>
      </c>
      <c r="B104" s="6"/>
      <c r="C104" s="6"/>
      <c r="D104" s="6">
        <v>1</v>
      </c>
      <c r="E104" s="6"/>
      <c r="F104" s="6"/>
      <c r="G104" s="6">
        <v>2</v>
      </c>
      <c r="H104" s="6" t="str">
        <f t="shared" si="3"/>
        <v>Current</v>
      </c>
      <c r="I104" s="6" t="str">
        <f t="shared" si="4"/>
        <v>Current</v>
      </c>
    </row>
    <row r="105" spans="1:9" x14ac:dyDescent="0.3">
      <c r="A105" s="6" t="s">
        <v>251</v>
      </c>
      <c r="B105" s="6">
        <v>1</v>
      </c>
      <c r="C105" s="6">
        <v>1</v>
      </c>
      <c r="D105" s="6">
        <v>1</v>
      </c>
      <c r="E105" s="6"/>
      <c r="F105" s="6">
        <v>1</v>
      </c>
      <c r="G105" s="6">
        <v>1</v>
      </c>
      <c r="H105" s="6" t="str">
        <f t="shared" si="3"/>
        <v>Current</v>
      </c>
      <c r="I105" s="6" t="str">
        <f t="shared" si="4"/>
        <v>Current</v>
      </c>
    </row>
    <row r="106" spans="1:9" x14ac:dyDescent="0.3">
      <c r="A106" s="6" t="s">
        <v>252</v>
      </c>
      <c r="B106" s="6"/>
      <c r="C106" s="6"/>
      <c r="D106" s="6">
        <v>1</v>
      </c>
      <c r="E106" s="6"/>
      <c r="F106" s="6"/>
      <c r="G106" s="6">
        <v>1</v>
      </c>
      <c r="H106" s="6" t="str">
        <f t="shared" si="3"/>
        <v>Current</v>
      </c>
      <c r="I106" s="6" t="str">
        <f t="shared" si="4"/>
        <v>Current</v>
      </c>
    </row>
    <row r="107" spans="1:9" x14ac:dyDescent="0.3">
      <c r="A107" s="6" t="s">
        <v>253</v>
      </c>
      <c r="B107" s="6">
        <v>1</v>
      </c>
      <c r="C107" s="6"/>
      <c r="D107" s="6"/>
      <c r="E107" s="6"/>
      <c r="F107" s="6"/>
      <c r="G107" s="6"/>
      <c r="H107" s="6" t="str">
        <f t="shared" si="3"/>
        <v>Lost</v>
      </c>
      <c r="I107" s="6" t="str">
        <f t="shared" si="4"/>
        <v>Lost</v>
      </c>
    </row>
    <row r="108" spans="1:9" x14ac:dyDescent="0.3">
      <c r="A108" s="6" t="s">
        <v>254</v>
      </c>
      <c r="B108" s="6"/>
      <c r="C108" s="6"/>
      <c r="D108" s="6">
        <v>1</v>
      </c>
      <c r="E108" s="6"/>
      <c r="F108" s="6"/>
      <c r="G108" s="6"/>
      <c r="H108" s="6" t="str">
        <f t="shared" si="3"/>
        <v>Lost</v>
      </c>
      <c r="I108" s="6" t="str">
        <f t="shared" si="4"/>
        <v>Lost</v>
      </c>
    </row>
    <row r="109" spans="1:9" x14ac:dyDescent="0.3">
      <c r="A109" s="6" t="s">
        <v>255</v>
      </c>
      <c r="B109" s="6"/>
      <c r="C109" s="6"/>
      <c r="D109" s="6"/>
      <c r="E109" s="6">
        <v>1</v>
      </c>
      <c r="F109" s="6">
        <v>1</v>
      </c>
      <c r="G109" s="6"/>
      <c r="H109" s="6" t="str">
        <f t="shared" si="3"/>
        <v>New</v>
      </c>
      <c r="I109" s="6" t="str">
        <f t="shared" si="4"/>
        <v>New</v>
      </c>
    </row>
    <row r="110" spans="1:9" x14ac:dyDescent="0.3">
      <c r="A110" s="6" t="s">
        <v>256</v>
      </c>
      <c r="B110" s="6">
        <v>1</v>
      </c>
      <c r="C110" s="6">
        <v>2</v>
      </c>
      <c r="D110" s="6"/>
      <c r="E110" s="6">
        <v>1</v>
      </c>
      <c r="F110" s="6"/>
      <c r="G110" s="6"/>
      <c r="H110" s="6" t="str">
        <f t="shared" si="3"/>
        <v>Current</v>
      </c>
      <c r="I110" s="6" t="str">
        <f t="shared" si="4"/>
        <v>Current</v>
      </c>
    </row>
    <row r="111" spans="1:9" x14ac:dyDescent="0.3">
      <c r="A111" s="6" t="s">
        <v>257</v>
      </c>
      <c r="B111" s="6">
        <v>1</v>
      </c>
      <c r="C111" s="6"/>
      <c r="D111" s="6"/>
      <c r="E111" s="6"/>
      <c r="F111" s="6">
        <v>1</v>
      </c>
      <c r="G111" s="6"/>
      <c r="H111" s="6" t="str">
        <f t="shared" si="3"/>
        <v>Current</v>
      </c>
      <c r="I111" s="6" t="str">
        <f t="shared" si="4"/>
        <v>Current</v>
      </c>
    </row>
    <row r="112" spans="1:9" x14ac:dyDescent="0.3">
      <c r="A112" s="6" t="s">
        <v>258</v>
      </c>
      <c r="B112" s="6"/>
      <c r="C112" s="6">
        <v>1</v>
      </c>
      <c r="D112" s="6"/>
      <c r="E112" s="6">
        <v>1</v>
      </c>
      <c r="F112" s="6"/>
      <c r="G112" s="6"/>
      <c r="H112" s="6" t="str">
        <f t="shared" si="3"/>
        <v>Current</v>
      </c>
      <c r="I112" s="6" t="str">
        <f t="shared" si="4"/>
        <v>Current</v>
      </c>
    </row>
    <row r="113" spans="1:9" x14ac:dyDescent="0.3">
      <c r="A113" s="6" t="s">
        <v>259</v>
      </c>
      <c r="B113" s="6">
        <v>1</v>
      </c>
      <c r="C113" s="6">
        <v>6</v>
      </c>
      <c r="D113" s="6">
        <v>4</v>
      </c>
      <c r="E113" s="6">
        <v>5</v>
      </c>
      <c r="F113" s="6">
        <v>1</v>
      </c>
      <c r="G113" s="6">
        <v>2</v>
      </c>
      <c r="H113" s="6" t="str">
        <f t="shared" si="3"/>
        <v>Current</v>
      </c>
      <c r="I113" s="6" t="str">
        <f t="shared" si="4"/>
        <v>Current</v>
      </c>
    </row>
    <row r="114" spans="1:9" x14ac:dyDescent="0.3">
      <c r="A114" s="6" t="s">
        <v>260</v>
      </c>
      <c r="B114" s="6">
        <v>1</v>
      </c>
      <c r="C114" s="6">
        <v>1</v>
      </c>
      <c r="D114" s="6"/>
      <c r="E114" s="6">
        <v>1</v>
      </c>
      <c r="F114" s="6">
        <v>1</v>
      </c>
      <c r="G114" s="6">
        <v>6</v>
      </c>
      <c r="H114" s="6" t="str">
        <f t="shared" si="3"/>
        <v>Current</v>
      </c>
      <c r="I114" s="6" t="str">
        <f t="shared" si="4"/>
        <v>Current</v>
      </c>
    </row>
    <row r="115" spans="1:9" x14ac:dyDescent="0.3">
      <c r="A115" s="6" t="s">
        <v>261</v>
      </c>
      <c r="B115" s="6">
        <v>2</v>
      </c>
      <c r="C115" s="6">
        <v>5</v>
      </c>
      <c r="D115" s="6">
        <v>6</v>
      </c>
      <c r="E115" s="6">
        <v>6</v>
      </c>
      <c r="F115" s="6">
        <v>4</v>
      </c>
      <c r="G115" s="6">
        <v>3</v>
      </c>
      <c r="H115" s="6" t="str">
        <f t="shared" si="3"/>
        <v>Current</v>
      </c>
      <c r="I115" s="6" t="str">
        <f t="shared" si="4"/>
        <v>Current</v>
      </c>
    </row>
    <row r="116" spans="1:9" x14ac:dyDescent="0.3">
      <c r="A116" s="6" t="s">
        <v>262</v>
      </c>
      <c r="B116" s="6"/>
      <c r="C116" s="6"/>
      <c r="D116" s="6"/>
      <c r="E116" s="6"/>
      <c r="F116" s="6">
        <v>1</v>
      </c>
      <c r="G116" s="6"/>
      <c r="H116" s="6" t="str">
        <f t="shared" si="3"/>
        <v>New</v>
      </c>
      <c r="I116" s="6" t="str">
        <f t="shared" si="4"/>
        <v>New</v>
      </c>
    </row>
    <row r="117" spans="1:9" x14ac:dyDescent="0.3">
      <c r="A117" s="6" t="s">
        <v>263</v>
      </c>
      <c r="B117" s="6"/>
      <c r="C117" s="6"/>
      <c r="D117" s="6">
        <v>1</v>
      </c>
      <c r="E117" s="6"/>
      <c r="F117" s="6"/>
      <c r="G117" s="6"/>
      <c r="H117" s="6" t="str">
        <f t="shared" si="3"/>
        <v>Lost</v>
      </c>
      <c r="I117" s="6" t="str">
        <f t="shared" si="4"/>
        <v>Lost</v>
      </c>
    </row>
    <row r="118" spans="1:9" x14ac:dyDescent="0.3">
      <c r="A118" s="6" t="s">
        <v>264</v>
      </c>
      <c r="B118" s="6"/>
      <c r="C118" s="6">
        <v>1</v>
      </c>
      <c r="D118" s="6">
        <v>1</v>
      </c>
      <c r="E118" s="6">
        <v>1</v>
      </c>
      <c r="F118" s="6">
        <v>2</v>
      </c>
      <c r="G118" s="6">
        <v>1</v>
      </c>
      <c r="H118" s="6" t="str">
        <f t="shared" si="3"/>
        <v>Current</v>
      </c>
      <c r="I118" s="6" t="str">
        <f t="shared" si="4"/>
        <v>Current</v>
      </c>
    </row>
    <row r="119" spans="1:9" x14ac:dyDescent="0.3">
      <c r="A119" s="6" t="s">
        <v>265</v>
      </c>
      <c r="B119" s="6"/>
      <c r="C119" s="6"/>
      <c r="D119" s="6"/>
      <c r="E119" s="6"/>
      <c r="F119" s="6"/>
      <c r="G119" s="6">
        <v>1</v>
      </c>
      <c r="H119" s="6" t="str">
        <f t="shared" si="3"/>
        <v>New</v>
      </c>
      <c r="I119" s="6" t="str">
        <f t="shared" si="4"/>
        <v>New</v>
      </c>
    </row>
    <row r="120" spans="1:9" x14ac:dyDescent="0.3">
      <c r="A120" s="6" t="s">
        <v>266</v>
      </c>
      <c r="B120" s="6"/>
      <c r="C120" s="6"/>
      <c r="D120" s="6">
        <v>1</v>
      </c>
      <c r="E120" s="6"/>
      <c r="F120" s="6"/>
      <c r="G120" s="6"/>
      <c r="H120" s="6" t="str">
        <f t="shared" si="3"/>
        <v>Lost</v>
      </c>
      <c r="I120" s="6" t="str">
        <f t="shared" si="4"/>
        <v>Lost</v>
      </c>
    </row>
    <row r="121" spans="1:9" x14ac:dyDescent="0.3">
      <c r="A121" s="6" t="s">
        <v>267</v>
      </c>
      <c r="B121" s="6"/>
      <c r="C121" s="6"/>
      <c r="D121" s="6"/>
      <c r="E121" s="6">
        <v>1</v>
      </c>
      <c r="F121" s="6"/>
      <c r="G121" s="6"/>
      <c r="H121" s="6" t="str">
        <f t="shared" si="3"/>
        <v>New</v>
      </c>
      <c r="I121" s="6" t="str">
        <f t="shared" si="4"/>
        <v>New</v>
      </c>
    </row>
    <row r="122" spans="1:9" x14ac:dyDescent="0.3">
      <c r="A122" s="6" t="s">
        <v>268</v>
      </c>
      <c r="B122" s="6">
        <v>1</v>
      </c>
      <c r="C122" s="6"/>
      <c r="D122" s="6">
        <v>2</v>
      </c>
      <c r="E122" s="6">
        <v>2</v>
      </c>
      <c r="F122" s="6">
        <v>1</v>
      </c>
      <c r="G122" s="6"/>
      <c r="H122" s="6" t="str">
        <f t="shared" si="3"/>
        <v>Current</v>
      </c>
      <c r="I122" s="6" t="str">
        <f t="shared" si="4"/>
        <v>Current</v>
      </c>
    </row>
    <row r="123" spans="1:9" x14ac:dyDescent="0.3">
      <c r="A123" s="6" t="s">
        <v>269</v>
      </c>
      <c r="B123" s="6"/>
      <c r="C123" s="6"/>
      <c r="D123" s="6">
        <v>1</v>
      </c>
      <c r="E123" s="6"/>
      <c r="F123" s="6">
        <v>2</v>
      </c>
      <c r="G123" s="6"/>
      <c r="H123" s="6" t="str">
        <f t="shared" si="3"/>
        <v>Current</v>
      </c>
      <c r="I123" s="6" t="str">
        <f t="shared" si="4"/>
        <v>Current</v>
      </c>
    </row>
    <row r="124" spans="1:9" x14ac:dyDescent="0.3">
      <c r="A124" s="6" t="s">
        <v>270</v>
      </c>
      <c r="B124" s="6"/>
      <c r="C124" s="6"/>
      <c r="D124" s="6"/>
      <c r="E124" s="6"/>
      <c r="F124" s="6">
        <v>1</v>
      </c>
      <c r="G124" s="6"/>
      <c r="H124" s="6" t="str">
        <f t="shared" si="3"/>
        <v>New</v>
      </c>
      <c r="I124" s="6" t="str">
        <f t="shared" si="4"/>
        <v>New</v>
      </c>
    </row>
    <row r="125" spans="1:9" x14ac:dyDescent="0.3">
      <c r="A125" s="6" t="s">
        <v>271</v>
      </c>
      <c r="B125" s="6"/>
      <c r="C125" s="6"/>
      <c r="D125" s="6">
        <v>1</v>
      </c>
      <c r="E125" s="6"/>
      <c r="F125" s="6">
        <v>1</v>
      </c>
      <c r="G125" s="6"/>
      <c r="H125" s="6" t="str">
        <f t="shared" si="3"/>
        <v>Current</v>
      </c>
      <c r="I125" s="6" t="str">
        <f t="shared" si="4"/>
        <v>Current</v>
      </c>
    </row>
    <row r="126" spans="1:9" x14ac:dyDescent="0.3">
      <c r="A126" s="6" t="s">
        <v>272</v>
      </c>
      <c r="B126" s="6"/>
      <c r="C126" s="6">
        <v>2</v>
      </c>
      <c r="D126" s="6"/>
      <c r="E126" s="6"/>
      <c r="F126" s="6"/>
      <c r="G126" s="6"/>
      <c r="H126" s="6" t="str">
        <f t="shared" si="3"/>
        <v>Lost</v>
      </c>
      <c r="I126" s="6" t="str">
        <f t="shared" si="4"/>
        <v>Lost</v>
      </c>
    </row>
    <row r="127" spans="1:9" x14ac:dyDescent="0.3">
      <c r="A127" s="6" t="s">
        <v>273</v>
      </c>
      <c r="B127" s="6"/>
      <c r="C127" s="6"/>
      <c r="D127" s="6"/>
      <c r="E127" s="6"/>
      <c r="F127" s="6"/>
      <c r="G127" s="6"/>
      <c r="H127" s="6" t="b">
        <f t="shared" si="3"/>
        <v>0</v>
      </c>
      <c r="I127" s="6" t="str">
        <f t="shared" si="4"/>
        <v xml:space="preserve"> </v>
      </c>
    </row>
    <row r="128" spans="1:9" x14ac:dyDescent="0.3">
      <c r="A128" s="6" t="s">
        <v>274</v>
      </c>
      <c r="B128" s="6"/>
      <c r="C128" s="6">
        <v>1</v>
      </c>
      <c r="D128" s="6"/>
      <c r="E128" s="6"/>
      <c r="F128" s="6"/>
      <c r="G128" s="6"/>
      <c r="H128" s="6" t="str">
        <f t="shared" si="3"/>
        <v>Lost</v>
      </c>
      <c r="I128" s="6" t="str">
        <f t="shared" si="4"/>
        <v>Lost</v>
      </c>
    </row>
    <row r="129" spans="1:9" x14ac:dyDescent="0.3">
      <c r="A129" s="6" t="s">
        <v>275</v>
      </c>
      <c r="B129" s="6"/>
      <c r="C129" s="6"/>
      <c r="D129" s="6"/>
      <c r="E129" s="6"/>
      <c r="F129" s="6"/>
      <c r="G129" s="6">
        <v>1</v>
      </c>
      <c r="H129" s="6" t="str">
        <f t="shared" si="3"/>
        <v>New</v>
      </c>
      <c r="I129" s="6" t="str">
        <f t="shared" si="4"/>
        <v>New</v>
      </c>
    </row>
    <row r="130" spans="1:9" x14ac:dyDescent="0.3">
      <c r="A130" s="6" t="s">
        <v>276</v>
      </c>
      <c r="B130" s="6"/>
      <c r="C130" s="6">
        <v>1</v>
      </c>
      <c r="D130" s="6"/>
      <c r="E130" s="6"/>
      <c r="F130" s="6"/>
      <c r="G130" s="6"/>
      <c r="H130" s="6" t="str">
        <f t="shared" si="3"/>
        <v>Lost</v>
      </c>
      <c r="I130" s="6" t="str">
        <f t="shared" si="4"/>
        <v>Lost</v>
      </c>
    </row>
    <row r="131" spans="1:9" x14ac:dyDescent="0.3">
      <c r="A131" s="6" t="s">
        <v>277</v>
      </c>
      <c r="B131" s="6"/>
      <c r="C131" s="6"/>
      <c r="D131" s="6"/>
      <c r="E131" s="6"/>
      <c r="F131" s="6"/>
      <c r="G131" s="6">
        <v>1</v>
      </c>
      <c r="H131" s="6" t="str">
        <f t="shared" si="3"/>
        <v>New</v>
      </c>
      <c r="I131" s="6" t="str">
        <f t="shared" si="4"/>
        <v>New</v>
      </c>
    </row>
    <row r="132" spans="1:9" x14ac:dyDescent="0.3">
      <c r="A132" s="6" t="s">
        <v>278</v>
      </c>
      <c r="B132" s="6"/>
      <c r="C132" s="6">
        <v>1</v>
      </c>
      <c r="D132" s="6">
        <v>1</v>
      </c>
      <c r="E132" s="6"/>
      <c r="F132" s="6"/>
      <c r="G132" s="6"/>
      <c r="H132" s="6" t="str">
        <f t="shared" si="3"/>
        <v>Lost</v>
      </c>
      <c r="I132" s="6" t="str">
        <f t="shared" si="4"/>
        <v>Lost</v>
      </c>
    </row>
    <row r="133" spans="1:9" x14ac:dyDescent="0.3">
      <c r="A133" s="6" t="s">
        <v>279</v>
      </c>
      <c r="B133" s="6">
        <v>3</v>
      </c>
      <c r="C133" s="6">
        <v>1</v>
      </c>
      <c r="D133" s="6"/>
      <c r="E133" s="6"/>
      <c r="F133" s="6"/>
      <c r="G133" s="6">
        <v>1</v>
      </c>
      <c r="H133" s="6" t="str">
        <f t="shared" si="3"/>
        <v>Current</v>
      </c>
      <c r="I133" s="6" t="str">
        <f t="shared" si="4"/>
        <v>Current</v>
      </c>
    </row>
    <row r="134" spans="1:9" x14ac:dyDescent="0.3">
      <c r="A134" s="6" t="s">
        <v>280</v>
      </c>
      <c r="B134" s="6">
        <v>1</v>
      </c>
      <c r="C134" s="6"/>
      <c r="D134" s="6"/>
      <c r="E134" s="6"/>
      <c r="F134" s="6">
        <v>1</v>
      </c>
      <c r="G134" s="6"/>
      <c r="H134" s="6" t="str">
        <f t="shared" si="3"/>
        <v>Current</v>
      </c>
      <c r="I134" s="6" t="str">
        <f t="shared" si="4"/>
        <v>Current</v>
      </c>
    </row>
    <row r="135" spans="1:9" x14ac:dyDescent="0.3">
      <c r="A135" s="6" t="s">
        <v>281</v>
      </c>
      <c r="B135" s="6"/>
      <c r="C135" s="6"/>
      <c r="D135" s="6"/>
      <c r="E135" s="6">
        <v>1</v>
      </c>
      <c r="F135" s="6"/>
      <c r="G135" s="6"/>
      <c r="H135" s="6" t="str">
        <f t="shared" si="3"/>
        <v>New</v>
      </c>
      <c r="I135" s="6" t="str">
        <f t="shared" si="4"/>
        <v>New</v>
      </c>
    </row>
    <row r="136" spans="1:9" x14ac:dyDescent="0.3">
      <c r="A136" s="6" t="s">
        <v>282</v>
      </c>
      <c r="B136" s="6"/>
      <c r="C136" s="6"/>
      <c r="D136" s="6"/>
      <c r="E136" s="6"/>
      <c r="F136" s="6">
        <v>1</v>
      </c>
      <c r="G136" s="6"/>
      <c r="H136" s="6" t="str">
        <f t="shared" si="3"/>
        <v>New</v>
      </c>
      <c r="I136" s="6" t="str">
        <f t="shared" si="4"/>
        <v>New</v>
      </c>
    </row>
    <row r="137" spans="1:9" x14ac:dyDescent="0.3">
      <c r="A137" s="6" t="s">
        <v>283</v>
      </c>
      <c r="B137" s="6"/>
      <c r="C137" s="6"/>
      <c r="D137" s="6"/>
      <c r="E137" s="6"/>
      <c r="F137" s="6">
        <v>1</v>
      </c>
      <c r="G137" s="6"/>
      <c r="H137" s="6" t="str">
        <f t="shared" si="3"/>
        <v>New</v>
      </c>
      <c r="I137" s="6" t="str">
        <f t="shared" si="4"/>
        <v>New</v>
      </c>
    </row>
    <row r="138" spans="1:9" x14ac:dyDescent="0.3">
      <c r="A138" s="6" t="s">
        <v>284</v>
      </c>
      <c r="B138" s="6"/>
      <c r="C138" s="6"/>
      <c r="D138" s="6"/>
      <c r="E138" s="6">
        <v>1</v>
      </c>
      <c r="F138" s="6"/>
      <c r="G138" s="6"/>
      <c r="H138" s="6" t="str">
        <f t="shared" si="3"/>
        <v>New</v>
      </c>
      <c r="I138" s="6" t="str">
        <f t="shared" si="4"/>
        <v>New</v>
      </c>
    </row>
    <row r="139" spans="1:9" x14ac:dyDescent="0.3">
      <c r="A139" s="6" t="s">
        <v>285</v>
      </c>
      <c r="B139" s="6"/>
      <c r="C139" s="6"/>
      <c r="D139" s="6"/>
      <c r="E139" s="6">
        <v>1</v>
      </c>
      <c r="F139" s="6"/>
      <c r="G139" s="6"/>
      <c r="H139" s="6" t="str">
        <f t="shared" si="3"/>
        <v>New</v>
      </c>
      <c r="I139" s="6" t="str">
        <f t="shared" si="4"/>
        <v>New</v>
      </c>
    </row>
    <row r="140" spans="1:9" x14ac:dyDescent="0.3">
      <c r="A140" s="6" t="s">
        <v>286</v>
      </c>
      <c r="B140" s="6"/>
      <c r="C140" s="6"/>
      <c r="D140" s="6"/>
      <c r="E140" s="6"/>
      <c r="F140" s="6">
        <v>1</v>
      </c>
      <c r="G140" s="6"/>
      <c r="H140" s="6" t="str">
        <f t="shared" si="3"/>
        <v>New</v>
      </c>
      <c r="I140" s="6" t="str">
        <f t="shared" si="4"/>
        <v>New</v>
      </c>
    </row>
    <row r="141" spans="1:9" x14ac:dyDescent="0.3">
      <c r="A141" s="6" t="s">
        <v>287</v>
      </c>
      <c r="B141" s="6"/>
      <c r="C141" s="6"/>
      <c r="D141" s="6"/>
      <c r="E141" s="6">
        <v>1</v>
      </c>
      <c r="F141" s="6"/>
      <c r="G141" s="6"/>
      <c r="H141" s="6" t="str">
        <f t="shared" ref="H141:H204" si="5">IF(AND(SUM(E141:G141)=0,SUM(B141:D141)&lt;&gt;0),"Lost",IF(AND(SUM(B141:D141)&lt;&gt;0,SUM(E141:G141)&lt;&gt;0),"Current",IF(AND(SUM(B141:D141)=0,SUM(E141:G141)&lt;&gt;0),"New")))</f>
        <v>New</v>
      </c>
      <c r="I141" s="6" t="str">
        <f t="shared" ref="I141:I204" si="6">IF(OR(H141="Lost",H141="New", H141="Current"),H141," ")</f>
        <v>New</v>
      </c>
    </row>
    <row r="142" spans="1:9" x14ac:dyDescent="0.3">
      <c r="A142" s="6" t="s">
        <v>288</v>
      </c>
      <c r="B142" s="6"/>
      <c r="C142" s="6"/>
      <c r="D142" s="6">
        <v>1</v>
      </c>
      <c r="E142" s="6">
        <v>1</v>
      </c>
      <c r="F142" s="6"/>
      <c r="G142" s="6">
        <v>1</v>
      </c>
      <c r="H142" s="6" t="str">
        <f t="shared" si="5"/>
        <v>Current</v>
      </c>
      <c r="I142" s="6" t="str">
        <f t="shared" si="6"/>
        <v>Current</v>
      </c>
    </row>
    <row r="143" spans="1:9" x14ac:dyDescent="0.3">
      <c r="A143" s="6" t="s">
        <v>289</v>
      </c>
      <c r="B143" s="6"/>
      <c r="C143" s="6"/>
      <c r="D143" s="6">
        <v>1</v>
      </c>
      <c r="E143" s="6"/>
      <c r="F143" s="6"/>
      <c r="G143" s="6"/>
      <c r="H143" s="6" t="str">
        <f t="shared" si="5"/>
        <v>Lost</v>
      </c>
      <c r="I143" s="6" t="str">
        <f t="shared" si="6"/>
        <v>Lost</v>
      </c>
    </row>
    <row r="144" spans="1:9" x14ac:dyDescent="0.3">
      <c r="A144" s="6" t="s">
        <v>290</v>
      </c>
      <c r="B144" s="6"/>
      <c r="C144" s="6"/>
      <c r="D144" s="6"/>
      <c r="E144" s="6">
        <v>1</v>
      </c>
      <c r="F144" s="6"/>
      <c r="G144" s="6"/>
      <c r="H144" s="6" t="str">
        <f t="shared" si="5"/>
        <v>New</v>
      </c>
      <c r="I144" s="6" t="str">
        <f t="shared" si="6"/>
        <v>New</v>
      </c>
    </row>
    <row r="145" spans="1:9" x14ac:dyDescent="0.3">
      <c r="A145" s="6" t="s">
        <v>291</v>
      </c>
      <c r="B145" s="6"/>
      <c r="C145" s="6"/>
      <c r="D145" s="6"/>
      <c r="E145" s="6"/>
      <c r="F145" s="6">
        <v>1</v>
      </c>
      <c r="G145" s="6"/>
      <c r="H145" s="6" t="str">
        <f t="shared" si="5"/>
        <v>New</v>
      </c>
      <c r="I145" s="6" t="str">
        <f t="shared" si="6"/>
        <v>New</v>
      </c>
    </row>
    <row r="146" spans="1:9" x14ac:dyDescent="0.3">
      <c r="A146" s="6" t="s">
        <v>292</v>
      </c>
      <c r="B146" s="6"/>
      <c r="C146" s="6"/>
      <c r="D146" s="6"/>
      <c r="E146" s="6"/>
      <c r="F146" s="6"/>
      <c r="G146" s="6">
        <v>1</v>
      </c>
      <c r="H146" s="6" t="str">
        <f t="shared" si="5"/>
        <v>New</v>
      </c>
      <c r="I146" s="6" t="str">
        <f t="shared" si="6"/>
        <v>New</v>
      </c>
    </row>
    <row r="147" spans="1:9" x14ac:dyDescent="0.3">
      <c r="A147" s="6" t="s">
        <v>293</v>
      </c>
      <c r="B147" s="6"/>
      <c r="C147" s="6"/>
      <c r="D147" s="6"/>
      <c r="E147" s="6"/>
      <c r="F147" s="6"/>
      <c r="G147" s="6"/>
      <c r="H147" s="6" t="b">
        <f t="shared" si="5"/>
        <v>0</v>
      </c>
      <c r="I147" s="6" t="str">
        <f t="shared" si="6"/>
        <v xml:space="preserve"> </v>
      </c>
    </row>
    <row r="148" spans="1:9" x14ac:dyDescent="0.3">
      <c r="A148" s="6" t="s">
        <v>294</v>
      </c>
      <c r="B148" s="6"/>
      <c r="C148" s="6"/>
      <c r="D148" s="6"/>
      <c r="E148" s="6">
        <v>1</v>
      </c>
      <c r="F148" s="6"/>
      <c r="G148" s="6"/>
      <c r="H148" s="6" t="str">
        <f t="shared" si="5"/>
        <v>New</v>
      </c>
      <c r="I148" s="6" t="str">
        <f t="shared" si="6"/>
        <v>New</v>
      </c>
    </row>
    <row r="149" spans="1:9" x14ac:dyDescent="0.3">
      <c r="A149" s="6" t="s">
        <v>295</v>
      </c>
      <c r="B149" s="6">
        <v>1</v>
      </c>
      <c r="C149" s="6">
        <v>1</v>
      </c>
      <c r="D149" s="6"/>
      <c r="E149" s="6"/>
      <c r="F149" s="6">
        <v>3</v>
      </c>
      <c r="G149" s="6">
        <v>3</v>
      </c>
      <c r="H149" s="6" t="str">
        <f t="shared" si="5"/>
        <v>Current</v>
      </c>
      <c r="I149" s="6" t="str">
        <f t="shared" si="6"/>
        <v>Current</v>
      </c>
    </row>
    <row r="150" spans="1:9" x14ac:dyDescent="0.3">
      <c r="A150" s="6" t="s">
        <v>296</v>
      </c>
      <c r="B150" s="6"/>
      <c r="C150" s="6">
        <v>1</v>
      </c>
      <c r="D150" s="6"/>
      <c r="E150" s="6"/>
      <c r="F150" s="6"/>
      <c r="G150" s="6"/>
      <c r="H150" s="6" t="str">
        <f t="shared" si="5"/>
        <v>Lost</v>
      </c>
      <c r="I150" s="6" t="str">
        <f t="shared" si="6"/>
        <v>Lost</v>
      </c>
    </row>
    <row r="151" spans="1:9" x14ac:dyDescent="0.3">
      <c r="A151" s="6" t="s">
        <v>297</v>
      </c>
      <c r="B151" s="6"/>
      <c r="C151" s="6">
        <v>1</v>
      </c>
      <c r="D151" s="6"/>
      <c r="E151" s="6"/>
      <c r="F151" s="6"/>
      <c r="G151" s="6"/>
      <c r="H151" s="6" t="str">
        <f t="shared" si="5"/>
        <v>Lost</v>
      </c>
      <c r="I151" s="6" t="str">
        <f t="shared" si="6"/>
        <v>Lost</v>
      </c>
    </row>
    <row r="152" spans="1:9" x14ac:dyDescent="0.3">
      <c r="A152" s="6" t="s">
        <v>298</v>
      </c>
      <c r="B152" s="6"/>
      <c r="C152" s="6">
        <v>1</v>
      </c>
      <c r="D152" s="6"/>
      <c r="E152" s="6">
        <v>1</v>
      </c>
      <c r="F152" s="6"/>
      <c r="G152" s="6"/>
      <c r="H152" s="6" t="str">
        <f t="shared" si="5"/>
        <v>Current</v>
      </c>
      <c r="I152" s="6" t="str">
        <f t="shared" si="6"/>
        <v>Current</v>
      </c>
    </row>
    <row r="153" spans="1:9" x14ac:dyDescent="0.3">
      <c r="A153" s="6" t="s">
        <v>299</v>
      </c>
      <c r="B153" s="6">
        <v>1</v>
      </c>
      <c r="C153" s="6"/>
      <c r="D153" s="6"/>
      <c r="E153" s="6">
        <v>1</v>
      </c>
      <c r="F153" s="6"/>
      <c r="G153" s="6"/>
      <c r="H153" s="6" t="str">
        <f t="shared" si="5"/>
        <v>Current</v>
      </c>
      <c r="I153" s="6" t="str">
        <f t="shared" si="6"/>
        <v>Current</v>
      </c>
    </row>
    <row r="154" spans="1:9" x14ac:dyDescent="0.3">
      <c r="A154" s="6" t="s">
        <v>300</v>
      </c>
      <c r="B154" s="6">
        <v>1</v>
      </c>
      <c r="C154" s="6"/>
      <c r="D154" s="6"/>
      <c r="E154" s="6"/>
      <c r="F154" s="6"/>
      <c r="G154" s="6"/>
      <c r="H154" s="6" t="str">
        <f t="shared" si="5"/>
        <v>Lost</v>
      </c>
      <c r="I154" s="6" t="str">
        <f t="shared" si="6"/>
        <v>Lost</v>
      </c>
    </row>
    <row r="155" spans="1:9" x14ac:dyDescent="0.3">
      <c r="A155" s="6" t="s">
        <v>301</v>
      </c>
      <c r="B155" s="6"/>
      <c r="C155" s="6">
        <v>1</v>
      </c>
      <c r="D155" s="6"/>
      <c r="E155" s="6"/>
      <c r="F155" s="6"/>
      <c r="G155" s="6"/>
      <c r="H155" s="6" t="str">
        <f t="shared" si="5"/>
        <v>Lost</v>
      </c>
      <c r="I155" s="6" t="str">
        <f t="shared" si="6"/>
        <v>Lost</v>
      </c>
    </row>
    <row r="156" spans="1:9" x14ac:dyDescent="0.3">
      <c r="A156" s="6" t="s">
        <v>302</v>
      </c>
      <c r="B156" s="6"/>
      <c r="C156" s="6"/>
      <c r="D156" s="6"/>
      <c r="E156" s="6"/>
      <c r="F156" s="6"/>
      <c r="G156" s="6"/>
      <c r="H156" s="6" t="b">
        <f t="shared" si="5"/>
        <v>0</v>
      </c>
      <c r="I156" s="6" t="str">
        <f t="shared" si="6"/>
        <v xml:space="preserve"> </v>
      </c>
    </row>
    <row r="157" spans="1:9" x14ac:dyDescent="0.3">
      <c r="A157" s="6" t="s">
        <v>303</v>
      </c>
      <c r="B157" s="6"/>
      <c r="C157" s="6"/>
      <c r="D157" s="6"/>
      <c r="E157" s="6">
        <v>1</v>
      </c>
      <c r="F157" s="6"/>
      <c r="G157" s="6"/>
      <c r="H157" s="6" t="str">
        <f t="shared" si="5"/>
        <v>New</v>
      </c>
      <c r="I157" s="6" t="str">
        <f t="shared" si="6"/>
        <v>New</v>
      </c>
    </row>
    <row r="158" spans="1:9" x14ac:dyDescent="0.3">
      <c r="A158" s="6" t="s">
        <v>304</v>
      </c>
      <c r="B158" s="6">
        <v>1</v>
      </c>
      <c r="C158" s="6"/>
      <c r="D158" s="6"/>
      <c r="E158" s="6"/>
      <c r="F158" s="6"/>
      <c r="G158" s="6"/>
      <c r="H158" s="6" t="str">
        <f t="shared" si="5"/>
        <v>Lost</v>
      </c>
      <c r="I158" s="6" t="str">
        <f t="shared" si="6"/>
        <v>Lost</v>
      </c>
    </row>
    <row r="159" spans="1:9" x14ac:dyDescent="0.3">
      <c r="A159" s="6" t="s">
        <v>305</v>
      </c>
      <c r="B159" s="6"/>
      <c r="C159" s="6">
        <v>1</v>
      </c>
      <c r="D159" s="6"/>
      <c r="E159" s="6"/>
      <c r="F159" s="6"/>
      <c r="G159" s="6"/>
      <c r="H159" s="6" t="str">
        <f t="shared" si="5"/>
        <v>Lost</v>
      </c>
      <c r="I159" s="6" t="str">
        <f t="shared" si="6"/>
        <v>Lost</v>
      </c>
    </row>
    <row r="160" spans="1:9" x14ac:dyDescent="0.3">
      <c r="A160" s="6" t="s">
        <v>306</v>
      </c>
      <c r="B160" s="6"/>
      <c r="C160" s="6"/>
      <c r="D160" s="6"/>
      <c r="E160" s="6"/>
      <c r="F160" s="6"/>
      <c r="G160" s="6">
        <v>1</v>
      </c>
      <c r="H160" s="6" t="str">
        <f t="shared" si="5"/>
        <v>New</v>
      </c>
      <c r="I160" s="6" t="str">
        <f t="shared" si="6"/>
        <v>New</v>
      </c>
    </row>
    <row r="161" spans="1:9" x14ac:dyDescent="0.3">
      <c r="A161" s="6" t="s">
        <v>307</v>
      </c>
      <c r="B161" s="6"/>
      <c r="C161" s="6"/>
      <c r="D161" s="6">
        <v>1</v>
      </c>
      <c r="E161" s="6"/>
      <c r="F161" s="6"/>
      <c r="G161" s="6"/>
      <c r="H161" s="6" t="str">
        <f t="shared" si="5"/>
        <v>Lost</v>
      </c>
      <c r="I161" s="6" t="str">
        <f t="shared" si="6"/>
        <v>Lost</v>
      </c>
    </row>
    <row r="162" spans="1:9" x14ac:dyDescent="0.3">
      <c r="A162" s="6" t="s">
        <v>308</v>
      </c>
      <c r="B162" s="6">
        <v>1</v>
      </c>
      <c r="C162" s="6"/>
      <c r="D162" s="6"/>
      <c r="E162" s="6"/>
      <c r="F162" s="6"/>
      <c r="G162" s="6"/>
      <c r="H162" s="6" t="str">
        <f t="shared" si="5"/>
        <v>Lost</v>
      </c>
      <c r="I162" s="6" t="str">
        <f t="shared" si="6"/>
        <v>Lost</v>
      </c>
    </row>
    <row r="163" spans="1:9" x14ac:dyDescent="0.3">
      <c r="A163" s="6" t="s">
        <v>309</v>
      </c>
      <c r="B163" s="6">
        <v>1</v>
      </c>
      <c r="C163" s="6"/>
      <c r="D163" s="6"/>
      <c r="E163" s="6"/>
      <c r="F163" s="6"/>
      <c r="G163" s="6"/>
      <c r="H163" s="6" t="str">
        <f t="shared" si="5"/>
        <v>Lost</v>
      </c>
      <c r="I163" s="6" t="str">
        <f t="shared" si="6"/>
        <v>Lost</v>
      </c>
    </row>
    <row r="164" spans="1:9" x14ac:dyDescent="0.3">
      <c r="A164" s="6" t="s">
        <v>310</v>
      </c>
      <c r="B164" s="6">
        <v>1</v>
      </c>
      <c r="C164" s="6"/>
      <c r="D164" s="6"/>
      <c r="E164" s="6"/>
      <c r="F164" s="6"/>
      <c r="G164" s="6"/>
      <c r="H164" s="6" t="str">
        <f t="shared" si="5"/>
        <v>Lost</v>
      </c>
      <c r="I164" s="6" t="str">
        <f t="shared" si="6"/>
        <v>Lost</v>
      </c>
    </row>
    <row r="165" spans="1:9" x14ac:dyDescent="0.3">
      <c r="A165" s="6" t="s">
        <v>311</v>
      </c>
      <c r="B165" s="6">
        <v>1</v>
      </c>
      <c r="C165" s="6"/>
      <c r="D165" s="6"/>
      <c r="E165" s="6"/>
      <c r="F165" s="6"/>
      <c r="G165" s="6"/>
      <c r="H165" s="6" t="str">
        <f t="shared" si="5"/>
        <v>Lost</v>
      </c>
      <c r="I165" s="6" t="str">
        <f t="shared" si="6"/>
        <v>Lost</v>
      </c>
    </row>
    <row r="166" spans="1:9" x14ac:dyDescent="0.3">
      <c r="A166" s="6" t="s">
        <v>312</v>
      </c>
      <c r="B166" s="6"/>
      <c r="C166" s="6">
        <v>1</v>
      </c>
      <c r="D166" s="6">
        <v>1</v>
      </c>
      <c r="E166" s="6">
        <v>2</v>
      </c>
      <c r="F166" s="6">
        <v>3</v>
      </c>
      <c r="G166" s="6"/>
      <c r="H166" s="6" t="str">
        <f t="shared" si="5"/>
        <v>Current</v>
      </c>
      <c r="I166" s="6" t="str">
        <f t="shared" si="6"/>
        <v>Current</v>
      </c>
    </row>
    <row r="167" spans="1:9" x14ac:dyDescent="0.3">
      <c r="A167" s="6" t="s">
        <v>313</v>
      </c>
      <c r="B167" s="6"/>
      <c r="C167" s="6"/>
      <c r="D167" s="6"/>
      <c r="E167" s="6">
        <v>1</v>
      </c>
      <c r="F167" s="6"/>
      <c r="G167" s="6"/>
      <c r="H167" s="6" t="str">
        <f t="shared" si="5"/>
        <v>New</v>
      </c>
      <c r="I167" s="6" t="str">
        <f t="shared" si="6"/>
        <v>New</v>
      </c>
    </row>
    <row r="168" spans="1:9" x14ac:dyDescent="0.3">
      <c r="A168" s="6" t="s">
        <v>314</v>
      </c>
      <c r="B168" s="6"/>
      <c r="C168" s="6"/>
      <c r="D168" s="6"/>
      <c r="E168" s="6"/>
      <c r="F168" s="6"/>
      <c r="G168" s="6">
        <v>1</v>
      </c>
      <c r="H168" s="6" t="str">
        <f t="shared" si="5"/>
        <v>New</v>
      </c>
      <c r="I168" s="6" t="str">
        <f t="shared" si="6"/>
        <v>New</v>
      </c>
    </row>
    <row r="169" spans="1:9" x14ac:dyDescent="0.3">
      <c r="A169" s="6" t="s">
        <v>315</v>
      </c>
      <c r="B169" s="6"/>
      <c r="C169" s="6"/>
      <c r="D169" s="6"/>
      <c r="E169" s="6"/>
      <c r="F169" s="6"/>
      <c r="G169" s="6">
        <v>1</v>
      </c>
      <c r="H169" s="6" t="str">
        <f t="shared" si="5"/>
        <v>New</v>
      </c>
      <c r="I169" s="6" t="str">
        <f t="shared" si="6"/>
        <v>New</v>
      </c>
    </row>
    <row r="170" spans="1:9" x14ac:dyDescent="0.3">
      <c r="A170" s="6" t="s">
        <v>316</v>
      </c>
      <c r="B170" s="6"/>
      <c r="C170" s="6"/>
      <c r="D170" s="6"/>
      <c r="E170" s="6">
        <v>1</v>
      </c>
      <c r="F170" s="6"/>
      <c r="G170" s="6"/>
      <c r="H170" s="6" t="str">
        <f t="shared" si="5"/>
        <v>New</v>
      </c>
      <c r="I170" s="6" t="str">
        <f t="shared" si="6"/>
        <v>New</v>
      </c>
    </row>
    <row r="171" spans="1:9" x14ac:dyDescent="0.3">
      <c r="A171" s="6" t="s">
        <v>317</v>
      </c>
      <c r="B171" s="6"/>
      <c r="C171" s="6"/>
      <c r="D171" s="6">
        <v>2</v>
      </c>
      <c r="E171" s="6">
        <v>3</v>
      </c>
      <c r="F171" s="6"/>
      <c r="G171" s="6"/>
      <c r="H171" s="6" t="str">
        <f t="shared" si="5"/>
        <v>Current</v>
      </c>
      <c r="I171" s="6" t="str">
        <f t="shared" si="6"/>
        <v>Current</v>
      </c>
    </row>
    <row r="172" spans="1:9" x14ac:dyDescent="0.3">
      <c r="A172" s="6" t="s">
        <v>318</v>
      </c>
      <c r="B172" s="6"/>
      <c r="C172" s="6"/>
      <c r="D172" s="6"/>
      <c r="E172" s="6"/>
      <c r="F172" s="6">
        <v>1</v>
      </c>
      <c r="G172" s="6"/>
      <c r="H172" s="6" t="str">
        <f t="shared" si="5"/>
        <v>New</v>
      </c>
      <c r="I172" s="6" t="str">
        <f t="shared" si="6"/>
        <v>New</v>
      </c>
    </row>
    <row r="173" spans="1:9" x14ac:dyDescent="0.3">
      <c r="A173" s="6" t="s">
        <v>319</v>
      </c>
      <c r="B173" s="6"/>
      <c r="C173" s="6"/>
      <c r="D173" s="6"/>
      <c r="E173" s="6">
        <v>1</v>
      </c>
      <c r="F173" s="6"/>
      <c r="G173" s="6"/>
      <c r="H173" s="6" t="str">
        <f t="shared" si="5"/>
        <v>New</v>
      </c>
      <c r="I173" s="6" t="str">
        <f t="shared" si="6"/>
        <v>New</v>
      </c>
    </row>
    <row r="174" spans="1:9" x14ac:dyDescent="0.3">
      <c r="A174" s="6" t="s">
        <v>320</v>
      </c>
      <c r="B174" s="6"/>
      <c r="C174" s="6"/>
      <c r="D174" s="6"/>
      <c r="E174" s="6"/>
      <c r="F174" s="6"/>
      <c r="G174" s="6">
        <v>1</v>
      </c>
      <c r="H174" s="6" t="str">
        <f t="shared" si="5"/>
        <v>New</v>
      </c>
      <c r="I174" s="6" t="str">
        <f t="shared" si="6"/>
        <v>New</v>
      </c>
    </row>
    <row r="175" spans="1:9" x14ac:dyDescent="0.3">
      <c r="A175" s="6" t="s">
        <v>321</v>
      </c>
      <c r="B175" s="6"/>
      <c r="C175" s="6"/>
      <c r="D175" s="6"/>
      <c r="E175" s="6"/>
      <c r="F175" s="6"/>
      <c r="G175" s="6">
        <v>1</v>
      </c>
      <c r="H175" s="6" t="str">
        <f t="shared" si="5"/>
        <v>New</v>
      </c>
      <c r="I175" s="6" t="str">
        <f t="shared" si="6"/>
        <v>New</v>
      </c>
    </row>
    <row r="176" spans="1:9" x14ac:dyDescent="0.3">
      <c r="A176" s="6" t="s">
        <v>322</v>
      </c>
      <c r="B176" s="6"/>
      <c r="C176" s="6"/>
      <c r="D176" s="6"/>
      <c r="E176" s="6">
        <v>1</v>
      </c>
      <c r="F176" s="6"/>
      <c r="G176" s="6"/>
      <c r="H176" s="6" t="str">
        <f t="shared" si="5"/>
        <v>New</v>
      </c>
      <c r="I176" s="6" t="str">
        <f t="shared" si="6"/>
        <v>New</v>
      </c>
    </row>
    <row r="177" spans="1:9" x14ac:dyDescent="0.3">
      <c r="A177" s="6" t="s">
        <v>323</v>
      </c>
      <c r="B177" s="6">
        <v>1</v>
      </c>
      <c r="C177" s="6"/>
      <c r="D177" s="6"/>
      <c r="E177" s="6"/>
      <c r="F177" s="6"/>
      <c r="G177" s="6"/>
      <c r="H177" s="6" t="str">
        <f t="shared" si="5"/>
        <v>Lost</v>
      </c>
      <c r="I177" s="6" t="str">
        <f t="shared" si="6"/>
        <v>Lost</v>
      </c>
    </row>
    <row r="178" spans="1:9" x14ac:dyDescent="0.3">
      <c r="A178" s="6" t="s">
        <v>324</v>
      </c>
      <c r="B178" s="6">
        <v>1</v>
      </c>
      <c r="C178" s="6"/>
      <c r="D178" s="6"/>
      <c r="E178" s="6"/>
      <c r="F178" s="6"/>
      <c r="G178" s="6">
        <v>2</v>
      </c>
      <c r="H178" s="6" t="str">
        <f t="shared" si="5"/>
        <v>Current</v>
      </c>
      <c r="I178" s="6" t="str">
        <f t="shared" si="6"/>
        <v>Current</v>
      </c>
    </row>
    <row r="179" spans="1:9" x14ac:dyDescent="0.3">
      <c r="A179" s="6" t="s">
        <v>325</v>
      </c>
      <c r="B179" s="6"/>
      <c r="C179" s="6"/>
      <c r="D179" s="6">
        <v>1</v>
      </c>
      <c r="E179" s="6">
        <v>1</v>
      </c>
      <c r="F179" s="6">
        <v>1</v>
      </c>
      <c r="G179" s="6"/>
      <c r="H179" s="6" t="str">
        <f t="shared" si="5"/>
        <v>Current</v>
      </c>
      <c r="I179" s="6" t="str">
        <f t="shared" si="6"/>
        <v>Current</v>
      </c>
    </row>
    <row r="180" spans="1:9" x14ac:dyDescent="0.3">
      <c r="A180" s="6" t="s">
        <v>326</v>
      </c>
      <c r="B180" s="6"/>
      <c r="C180" s="6">
        <v>1</v>
      </c>
      <c r="D180" s="6"/>
      <c r="E180" s="6"/>
      <c r="F180" s="6"/>
      <c r="G180" s="6"/>
      <c r="H180" s="6" t="str">
        <f t="shared" si="5"/>
        <v>Lost</v>
      </c>
      <c r="I180" s="6" t="str">
        <f t="shared" si="6"/>
        <v>Lost</v>
      </c>
    </row>
    <row r="181" spans="1:9" x14ac:dyDescent="0.3">
      <c r="A181" s="6" t="s">
        <v>327</v>
      </c>
      <c r="B181" s="6">
        <v>1</v>
      </c>
      <c r="C181" s="6"/>
      <c r="D181" s="6"/>
      <c r="E181" s="6"/>
      <c r="F181" s="6"/>
      <c r="G181" s="6"/>
      <c r="H181" s="6" t="str">
        <f t="shared" si="5"/>
        <v>Lost</v>
      </c>
      <c r="I181" s="6" t="str">
        <f t="shared" si="6"/>
        <v>Lost</v>
      </c>
    </row>
    <row r="182" spans="1:9" x14ac:dyDescent="0.3">
      <c r="A182" s="6" t="s">
        <v>328</v>
      </c>
      <c r="B182" s="6"/>
      <c r="C182" s="6"/>
      <c r="D182" s="6"/>
      <c r="E182" s="6"/>
      <c r="F182" s="6"/>
      <c r="G182" s="6">
        <v>1</v>
      </c>
      <c r="H182" s="6" t="str">
        <f t="shared" si="5"/>
        <v>New</v>
      </c>
      <c r="I182" s="6" t="str">
        <f t="shared" si="6"/>
        <v>New</v>
      </c>
    </row>
    <row r="183" spans="1:9" x14ac:dyDescent="0.3">
      <c r="A183" s="6" t="s">
        <v>329</v>
      </c>
      <c r="B183" s="6"/>
      <c r="C183" s="6"/>
      <c r="D183" s="6"/>
      <c r="E183" s="6"/>
      <c r="F183" s="6"/>
      <c r="G183" s="6">
        <v>1</v>
      </c>
      <c r="H183" s="6" t="str">
        <f t="shared" si="5"/>
        <v>New</v>
      </c>
      <c r="I183" s="6" t="str">
        <f t="shared" si="6"/>
        <v>New</v>
      </c>
    </row>
    <row r="184" spans="1:9" x14ac:dyDescent="0.3">
      <c r="A184" s="6" t="s">
        <v>330</v>
      </c>
      <c r="B184" s="6">
        <v>28</v>
      </c>
      <c r="C184" s="6">
        <v>27</v>
      </c>
      <c r="D184" s="6">
        <v>29</v>
      </c>
      <c r="E184" s="6">
        <v>20</v>
      </c>
      <c r="F184" s="6">
        <v>23</v>
      </c>
      <c r="G184" s="6">
        <v>23</v>
      </c>
      <c r="H184" s="6" t="str">
        <f t="shared" si="5"/>
        <v>Current</v>
      </c>
      <c r="I184" s="6" t="str">
        <f t="shared" si="6"/>
        <v>Current</v>
      </c>
    </row>
    <row r="185" spans="1:9" x14ac:dyDescent="0.3">
      <c r="A185" s="6" t="s">
        <v>331</v>
      </c>
      <c r="B185" s="6"/>
      <c r="C185" s="6"/>
      <c r="D185" s="6"/>
      <c r="E185" s="6"/>
      <c r="F185" s="6"/>
      <c r="G185" s="6">
        <v>1</v>
      </c>
      <c r="H185" s="6" t="str">
        <f t="shared" si="5"/>
        <v>New</v>
      </c>
      <c r="I185" s="6" t="str">
        <f t="shared" si="6"/>
        <v>New</v>
      </c>
    </row>
    <row r="186" spans="1:9" x14ac:dyDescent="0.3">
      <c r="A186" s="6" t="s">
        <v>332</v>
      </c>
      <c r="B186" s="6">
        <v>1</v>
      </c>
      <c r="C186" s="6"/>
      <c r="D186" s="6"/>
      <c r="E186" s="6"/>
      <c r="F186" s="6"/>
      <c r="G186" s="6"/>
      <c r="H186" s="6" t="str">
        <f t="shared" si="5"/>
        <v>Lost</v>
      </c>
      <c r="I186" s="6" t="str">
        <f t="shared" si="6"/>
        <v>Lost</v>
      </c>
    </row>
    <row r="187" spans="1:9" x14ac:dyDescent="0.3">
      <c r="A187" s="6" t="s">
        <v>333</v>
      </c>
      <c r="B187" s="6"/>
      <c r="C187" s="6">
        <v>1</v>
      </c>
      <c r="D187" s="6"/>
      <c r="E187" s="6">
        <v>1</v>
      </c>
      <c r="F187" s="6"/>
      <c r="G187" s="6"/>
      <c r="H187" s="6" t="str">
        <f t="shared" si="5"/>
        <v>Current</v>
      </c>
      <c r="I187" s="6" t="str">
        <f t="shared" si="6"/>
        <v>Current</v>
      </c>
    </row>
    <row r="188" spans="1:9" x14ac:dyDescent="0.3">
      <c r="A188" s="6" t="s">
        <v>334</v>
      </c>
      <c r="B188" s="6"/>
      <c r="C188" s="6"/>
      <c r="D188" s="6"/>
      <c r="E188" s="6"/>
      <c r="F188" s="6">
        <v>1</v>
      </c>
      <c r="G188" s="6"/>
      <c r="H188" s="6" t="str">
        <f t="shared" si="5"/>
        <v>New</v>
      </c>
      <c r="I188" s="6" t="str">
        <f t="shared" si="6"/>
        <v>New</v>
      </c>
    </row>
    <row r="189" spans="1:9" x14ac:dyDescent="0.3">
      <c r="A189" s="6" t="s">
        <v>335</v>
      </c>
      <c r="B189" s="6"/>
      <c r="C189" s="6"/>
      <c r="D189" s="6"/>
      <c r="E189" s="6"/>
      <c r="F189" s="6"/>
      <c r="G189" s="6">
        <v>1</v>
      </c>
      <c r="H189" s="6" t="str">
        <f t="shared" si="5"/>
        <v>New</v>
      </c>
      <c r="I189" s="6" t="str">
        <f t="shared" si="6"/>
        <v>New</v>
      </c>
    </row>
    <row r="190" spans="1:9" x14ac:dyDescent="0.3">
      <c r="A190" s="6" t="s">
        <v>336</v>
      </c>
      <c r="B190" s="6">
        <v>1</v>
      </c>
      <c r="C190" s="6"/>
      <c r="D190" s="6"/>
      <c r="E190" s="6"/>
      <c r="F190" s="6"/>
      <c r="G190" s="6"/>
      <c r="H190" s="6" t="str">
        <f t="shared" si="5"/>
        <v>Lost</v>
      </c>
      <c r="I190" s="6" t="str">
        <f t="shared" si="6"/>
        <v>Lost</v>
      </c>
    </row>
    <row r="191" spans="1:9" x14ac:dyDescent="0.3">
      <c r="A191" s="6" t="s">
        <v>337</v>
      </c>
      <c r="B191" s="6"/>
      <c r="C191" s="6"/>
      <c r="D191" s="6">
        <v>1</v>
      </c>
      <c r="E191" s="6">
        <v>2</v>
      </c>
      <c r="F191" s="6"/>
      <c r="G191" s="6"/>
      <c r="H191" s="6" t="str">
        <f t="shared" si="5"/>
        <v>Current</v>
      </c>
      <c r="I191" s="6" t="str">
        <f t="shared" si="6"/>
        <v>Current</v>
      </c>
    </row>
    <row r="192" spans="1:9" x14ac:dyDescent="0.3">
      <c r="A192" s="6" t="s">
        <v>338</v>
      </c>
      <c r="B192" s="6">
        <v>1</v>
      </c>
      <c r="C192" s="6">
        <v>2</v>
      </c>
      <c r="D192" s="6"/>
      <c r="E192" s="6"/>
      <c r="F192" s="6"/>
      <c r="G192" s="6">
        <v>2</v>
      </c>
      <c r="H192" s="6" t="str">
        <f t="shared" si="5"/>
        <v>Current</v>
      </c>
      <c r="I192" s="6" t="str">
        <f t="shared" si="6"/>
        <v>Current</v>
      </c>
    </row>
    <row r="193" spans="1:9" x14ac:dyDescent="0.3">
      <c r="A193" s="6" t="s">
        <v>339</v>
      </c>
      <c r="B193" s="6"/>
      <c r="C193" s="6">
        <v>5</v>
      </c>
      <c r="D193" s="6">
        <v>1</v>
      </c>
      <c r="E193" s="6">
        <v>2</v>
      </c>
      <c r="F193" s="6">
        <v>3</v>
      </c>
      <c r="G193" s="6">
        <v>2</v>
      </c>
      <c r="H193" s="6" t="str">
        <f t="shared" si="5"/>
        <v>Current</v>
      </c>
      <c r="I193" s="6" t="str">
        <f t="shared" si="6"/>
        <v>Current</v>
      </c>
    </row>
    <row r="194" spans="1:9" x14ac:dyDescent="0.3">
      <c r="A194" s="6" t="s">
        <v>340</v>
      </c>
      <c r="B194" s="6">
        <v>2</v>
      </c>
      <c r="C194" s="6"/>
      <c r="D194" s="6"/>
      <c r="E194" s="6"/>
      <c r="F194" s="6"/>
      <c r="G194" s="6"/>
      <c r="H194" s="6" t="str">
        <f t="shared" si="5"/>
        <v>Lost</v>
      </c>
      <c r="I194" s="6" t="str">
        <f t="shared" si="6"/>
        <v>Lost</v>
      </c>
    </row>
    <row r="195" spans="1:9" x14ac:dyDescent="0.3">
      <c r="A195" s="6" t="s">
        <v>341</v>
      </c>
      <c r="B195" s="6">
        <v>1</v>
      </c>
      <c r="C195" s="6">
        <v>1</v>
      </c>
      <c r="D195" s="6">
        <v>4</v>
      </c>
      <c r="E195" s="6">
        <v>1</v>
      </c>
      <c r="F195" s="6"/>
      <c r="G195" s="6"/>
      <c r="H195" s="6" t="str">
        <f t="shared" si="5"/>
        <v>Current</v>
      </c>
      <c r="I195" s="6" t="str">
        <f t="shared" si="6"/>
        <v>Current</v>
      </c>
    </row>
    <row r="196" spans="1:9" x14ac:dyDescent="0.3">
      <c r="A196" s="6" t="s">
        <v>342</v>
      </c>
      <c r="B196" s="6"/>
      <c r="C196" s="6"/>
      <c r="D196" s="6"/>
      <c r="E196" s="6"/>
      <c r="F196" s="6">
        <v>1</v>
      </c>
      <c r="G196" s="6"/>
      <c r="H196" s="6" t="str">
        <f t="shared" si="5"/>
        <v>New</v>
      </c>
      <c r="I196" s="6" t="str">
        <f t="shared" si="6"/>
        <v>New</v>
      </c>
    </row>
    <row r="197" spans="1:9" x14ac:dyDescent="0.3">
      <c r="A197" s="6" t="s">
        <v>343</v>
      </c>
      <c r="B197" s="6">
        <v>2</v>
      </c>
      <c r="C197" s="6">
        <v>1</v>
      </c>
      <c r="D197" s="6"/>
      <c r="E197" s="6"/>
      <c r="F197" s="6"/>
      <c r="G197" s="6"/>
      <c r="H197" s="6" t="str">
        <f t="shared" si="5"/>
        <v>Lost</v>
      </c>
      <c r="I197" s="6" t="str">
        <f t="shared" si="6"/>
        <v>Lost</v>
      </c>
    </row>
    <row r="198" spans="1:9" x14ac:dyDescent="0.3">
      <c r="A198" s="6" t="s">
        <v>344</v>
      </c>
      <c r="B198" s="6"/>
      <c r="C198" s="6"/>
      <c r="D198" s="6">
        <v>2</v>
      </c>
      <c r="E198" s="6">
        <v>1</v>
      </c>
      <c r="F198" s="6">
        <v>1</v>
      </c>
      <c r="G198" s="6">
        <v>1</v>
      </c>
      <c r="H198" s="6" t="str">
        <f t="shared" si="5"/>
        <v>Current</v>
      </c>
      <c r="I198" s="6" t="str">
        <f t="shared" si="6"/>
        <v>Current</v>
      </c>
    </row>
    <row r="199" spans="1:9" x14ac:dyDescent="0.3">
      <c r="A199" s="6" t="s">
        <v>345</v>
      </c>
      <c r="B199" s="6"/>
      <c r="C199" s="6"/>
      <c r="D199" s="6"/>
      <c r="E199" s="6"/>
      <c r="F199" s="6"/>
      <c r="G199" s="6">
        <v>1</v>
      </c>
      <c r="H199" s="6" t="str">
        <f t="shared" si="5"/>
        <v>New</v>
      </c>
      <c r="I199" s="6" t="str">
        <f t="shared" si="6"/>
        <v>New</v>
      </c>
    </row>
    <row r="200" spans="1:9" x14ac:dyDescent="0.3">
      <c r="A200" s="6" t="s">
        <v>346</v>
      </c>
      <c r="B200" s="6"/>
      <c r="C200" s="6"/>
      <c r="D200" s="6"/>
      <c r="E200" s="6"/>
      <c r="F200" s="6">
        <v>1</v>
      </c>
      <c r="G200" s="6"/>
      <c r="H200" s="6" t="str">
        <f t="shared" si="5"/>
        <v>New</v>
      </c>
      <c r="I200" s="6" t="str">
        <f t="shared" si="6"/>
        <v>New</v>
      </c>
    </row>
    <row r="201" spans="1:9" x14ac:dyDescent="0.3">
      <c r="A201" s="6" t="s">
        <v>347</v>
      </c>
      <c r="B201" s="6">
        <v>1</v>
      </c>
      <c r="C201" s="6"/>
      <c r="D201" s="6">
        <v>1</v>
      </c>
      <c r="E201" s="6">
        <v>1</v>
      </c>
      <c r="F201" s="6">
        <v>1</v>
      </c>
      <c r="G201" s="6">
        <v>1</v>
      </c>
      <c r="H201" s="6" t="str">
        <f t="shared" si="5"/>
        <v>Current</v>
      </c>
      <c r="I201" s="6" t="str">
        <f t="shared" si="6"/>
        <v>Current</v>
      </c>
    </row>
    <row r="202" spans="1:9" x14ac:dyDescent="0.3">
      <c r="A202" s="6" t="s">
        <v>348</v>
      </c>
      <c r="B202" s="6"/>
      <c r="C202" s="6"/>
      <c r="D202" s="6"/>
      <c r="E202" s="6">
        <v>1</v>
      </c>
      <c r="F202" s="6"/>
      <c r="G202" s="6"/>
      <c r="H202" s="6" t="str">
        <f t="shared" si="5"/>
        <v>New</v>
      </c>
      <c r="I202" s="6" t="str">
        <f t="shared" si="6"/>
        <v>New</v>
      </c>
    </row>
    <row r="203" spans="1:9" x14ac:dyDescent="0.3">
      <c r="A203" s="6" t="s">
        <v>349</v>
      </c>
      <c r="B203" s="6"/>
      <c r="C203" s="6"/>
      <c r="D203" s="6"/>
      <c r="E203" s="6"/>
      <c r="F203" s="6"/>
      <c r="G203" s="6">
        <v>1</v>
      </c>
      <c r="H203" s="6" t="str">
        <f t="shared" si="5"/>
        <v>New</v>
      </c>
      <c r="I203" s="6" t="str">
        <f t="shared" si="6"/>
        <v>New</v>
      </c>
    </row>
    <row r="204" spans="1:9" x14ac:dyDescent="0.3">
      <c r="A204" s="6" t="s">
        <v>350</v>
      </c>
      <c r="B204" s="6"/>
      <c r="C204" s="6"/>
      <c r="D204" s="6">
        <v>1</v>
      </c>
      <c r="E204" s="6"/>
      <c r="F204" s="6"/>
      <c r="G204" s="6"/>
      <c r="H204" s="6" t="str">
        <f t="shared" si="5"/>
        <v>Lost</v>
      </c>
      <c r="I204" s="6" t="str">
        <f t="shared" si="6"/>
        <v>Lost</v>
      </c>
    </row>
    <row r="205" spans="1:9" x14ac:dyDescent="0.3">
      <c r="A205" s="6" t="s">
        <v>351</v>
      </c>
      <c r="B205" s="6"/>
      <c r="C205" s="6">
        <v>4</v>
      </c>
      <c r="D205" s="6">
        <v>1</v>
      </c>
      <c r="E205" s="6"/>
      <c r="F205" s="6">
        <v>1</v>
      </c>
      <c r="G205" s="6"/>
      <c r="H205" s="6" t="str">
        <f t="shared" ref="H205:H268" si="7">IF(AND(SUM(E205:G205)=0,SUM(B205:D205)&lt;&gt;0),"Lost",IF(AND(SUM(B205:D205)&lt;&gt;0,SUM(E205:G205)&lt;&gt;0),"Current",IF(AND(SUM(B205:D205)=0,SUM(E205:G205)&lt;&gt;0),"New")))</f>
        <v>Current</v>
      </c>
      <c r="I205" s="6" t="str">
        <f t="shared" ref="I205:I268" si="8">IF(OR(H205="Lost",H205="New", H205="Current"),H205," ")</f>
        <v>Current</v>
      </c>
    </row>
    <row r="206" spans="1:9" x14ac:dyDescent="0.3">
      <c r="A206" s="6" t="s">
        <v>352</v>
      </c>
      <c r="B206" s="6"/>
      <c r="C206" s="6"/>
      <c r="D206" s="6"/>
      <c r="E206" s="6"/>
      <c r="F206" s="6">
        <v>1</v>
      </c>
      <c r="G206" s="6"/>
      <c r="H206" s="6" t="str">
        <f t="shared" si="7"/>
        <v>New</v>
      </c>
      <c r="I206" s="6" t="str">
        <f t="shared" si="8"/>
        <v>New</v>
      </c>
    </row>
    <row r="207" spans="1:9" x14ac:dyDescent="0.3">
      <c r="A207" s="6" t="s">
        <v>353</v>
      </c>
      <c r="B207" s="6"/>
      <c r="C207" s="6">
        <v>1</v>
      </c>
      <c r="D207" s="6"/>
      <c r="E207" s="6"/>
      <c r="F207" s="6"/>
      <c r="G207" s="6"/>
      <c r="H207" s="6" t="str">
        <f t="shared" si="7"/>
        <v>Lost</v>
      </c>
      <c r="I207" s="6" t="str">
        <f t="shared" si="8"/>
        <v>Lost</v>
      </c>
    </row>
    <row r="208" spans="1:9" x14ac:dyDescent="0.3">
      <c r="A208" s="6" t="s">
        <v>354</v>
      </c>
      <c r="B208" s="6"/>
      <c r="C208" s="6"/>
      <c r="D208" s="6"/>
      <c r="E208" s="6"/>
      <c r="F208" s="6"/>
      <c r="G208" s="6">
        <v>1</v>
      </c>
      <c r="H208" s="6" t="str">
        <f t="shared" si="7"/>
        <v>New</v>
      </c>
      <c r="I208" s="6" t="str">
        <f t="shared" si="8"/>
        <v>New</v>
      </c>
    </row>
    <row r="209" spans="1:9" x14ac:dyDescent="0.3">
      <c r="A209" s="6" t="s">
        <v>355</v>
      </c>
      <c r="B209" s="6"/>
      <c r="C209" s="6"/>
      <c r="D209" s="6"/>
      <c r="E209" s="6">
        <v>1</v>
      </c>
      <c r="F209" s="6"/>
      <c r="G209" s="6"/>
      <c r="H209" s="6" t="str">
        <f t="shared" si="7"/>
        <v>New</v>
      </c>
      <c r="I209" s="6" t="str">
        <f t="shared" si="8"/>
        <v>New</v>
      </c>
    </row>
    <row r="210" spans="1:9" x14ac:dyDescent="0.3">
      <c r="A210" s="6" t="s">
        <v>356</v>
      </c>
      <c r="B210" s="6"/>
      <c r="C210" s="6"/>
      <c r="D210" s="6"/>
      <c r="E210" s="6"/>
      <c r="F210" s="6">
        <v>1</v>
      </c>
      <c r="G210" s="6"/>
      <c r="H210" s="6" t="str">
        <f t="shared" si="7"/>
        <v>New</v>
      </c>
      <c r="I210" s="6" t="str">
        <f t="shared" si="8"/>
        <v>New</v>
      </c>
    </row>
    <row r="211" spans="1:9" x14ac:dyDescent="0.3">
      <c r="A211" s="6" t="s">
        <v>357</v>
      </c>
      <c r="B211" s="6">
        <v>1</v>
      </c>
      <c r="C211" s="6"/>
      <c r="D211" s="6"/>
      <c r="E211" s="6"/>
      <c r="F211" s="6"/>
      <c r="G211" s="6"/>
      <c r="H211" s="6" t="str">
        <f t="shared" si="7"/>
        <v>Lost</v>
      </c>
      <c r="I211" s="6" t="str">
        <f t="shared" si="8"/>
        <v>Lost</v>
      </c>
    </row>
    <row r="212" spans="1:9" x14ac:dyDescent="0.3">
      <c r="A212" s="6" t="s">
        <v>358</v>
      </c>
      <c r="B212" s="6"/>
      <c r="C212" s="6">
        <v>1</v>
      </c>
      <c r="D212" s="6"/>
      <c r="E212" s="6"/>
      <c r="F212" s="6"/>
      <c r="G212" s="6"/>
      <c r="H212" s="6" t="str">
        <f t="shared" si="7"/>
        <v>Lost</v>
      </c>
      <c r="I212" s="6" t="str">
        <f t="shared" si="8"/>
        <v>Lost</v>
      </c>
    </row>
    <row r="213" spans="1:9" x14ac:dyDescent="0.3">
      <c r="A213" s="6" t="s">
        <v>359</v>
      </c>
      <c r="B213" s="6"/>
      <c r="C213" s="6"/>
      <c r="D213" s="6">
        <v>2</v>
      </c>
      <c r="E213" s="6"/>
      <c r="F213" s="6"/>
      <c r="G213" s="6"/>
      <c r="H213" s="6" t="str">
        <f t="shared" si="7"/>
        <v>Lost</v>
      </c>
      <c r="I213" s="6" t="str">
        <f t="shared" si="8"/>
        <v>Lost</v>
      </c>
    </row>
    <row r="214" spans="1:9" x14ac:dyDescent="0.3">
      <c r="A214" s="6" t="s">
        <v>360</v>
      </c>
      <c r="B214" s="6"/>
      <c r="C214" s="6"/>
      <c r="D214" s="6"/>
      <c r="E214" s="6"/>
      <c r="F214" s="6">
        <v>1</v>
      </c>
      <c r="G214" s="6"/>
      <c r="H214" s="6" t="str">
        <f t="shared" si="7"/>
        <v>New</v>
      </c>
      <c r="I214" s="6" t="str">
        <f t="shared" si="8"/>
        <v>New</v>
      </c>
    </row>
    <row r="215" spans="1:9" x14ac:dyDescent="0.3">
      <c r="A215" s="6" t="s">
        <v>361</v>
      </c>
      <c r="B215" s="6"/>
      <c r="C215" s="6">
        <v>1</v>
      </c>
      <c r="D215" s="6"/>
      <c r="E215" s="6"/>
      <c r="F215" s="6"/>
      <c r="G215" s="6"/>
      <c r="H215" s="6" t="str">
        <f t="shared" si="7"/>
        <v>Lost</v>
      </c>
      <c r="I215" s="6" t="str">
        <f t="shared" si="8"/>
        <v>Lost</v>
      </c>
    </row>
    <row r="216" spans="1:9" x14ac:dyDescent="0.3">
      <c r="A216" s="6" t="s">
        <v>362</v>
      </c>
      <c r="B216" s="6"/>
      <c r="C216" s="6"/>
      <c r="D216" s="6">
        <v>1</v>
      </c>
      <c r="E216" s="6"/>
      <c r="F216" s="6"/>
      <c r="G216" s="6"/>
      <c r="H216" s="6" t="str">
        <f t="shared" si="7"/>
        <v>Lost</v>
      </c>
      <c r="I216" s="6" t="str">
        <f t="shared" si="8"/>
        <v>Lost</v>
      </c>
    </row>
    <row r="217" spans="1:9" x14ac:dyDescent="0.3">
      <c r="A217" s="6" t="s">
        <v>363</v>
      </c>
      <c r="B217" s="6"/>
      <c r="C217" s="6">
        <v>1</v>
      </c>
      <c r="D217" s="6"/>
      <c r="E217" s="6"/>
      <c r="F217" s="6"/>
      <c r="G217" s="6"/>
      <c r="H217" s="6" t="str">
        <f t="shared" si="7"/>
        <v>Lost</v>
      </c>
      <c r="I217" s="6" t="str">
        <f t="shared" si="8"/>
        <v>Lost</v>
      </c>
    </row>
    <row r="218" spans="1:9" x14ac:dyDescent="0.3">
      <c r="A218" s="6" t="s">
        <v>364</v>
      </c>
      <c r="B218" s="6"/>
      <c r="C218" s="6"/>
      <c r="D218" s="6"/>
      <c r="E218" s="6">
        <v>1</v>
      </c>
      <c r="F218" s="6"/>
      <c r="G218" s="6"/>
      <c r="H218" s="6" t="str">
        <f t="shared" si="7"/>
        <v>New</v>
      </c>
      <c r="I218" s="6" t="str">
        <f t="shared" si="8"/>
        <v>New</v>
      </c>
    </row>
    <row r="219" spans="1:9" x14ac:dyDescent="0.3">
      <c r="A219" s="6" t="s">
        <v>365</v>
      </c>
      <c r="B219" s="6"/>
      <c r="C219" s="6"/>
      <c r="D219" s="6"/>
      <c r="E219" s="6"/>
      <c r="F219" s="6"/>
      <c r="G219" s="6">
        <v>1</v>
      </c>
      <c r="H219" s="6" t="str">
        <f t="shared" si="7"/>
        <v>New</v>
      </c>
      <c r="I219" s="6" t="str">
        <f t="shared" si="8"/>
        <v>New</v>
      </c>
    </row>
    <row r="220" spans="1:9" x14ac:dyDescent="0.3">
      <c r="A220" s="6" t="s">
        <v>366</v>
      </c>
      <c r="B220" s="6"/>
      <c r="C220" s="6">
        <v>1</v>
      </c>
      <c r="D220" s="6"/>
      <c r="E220" s="6"/>
      <c r="F220" s="6">
        <v>2</v>
      </c>
      <c r="G220" s="6"/>
      <c r="H220" s="6" t="str">
        <f t="shared" si="7"/>
        <v>Current</v>
      </c>
      <c r="I220" s="6" t="str">
        <f t="shared" si="8"/>
        <v>Current</v>
      </c>
    </row>
    <row r="221" spans="1:9" x14ac:dyDescent="0.3">
      <c r="A221" s="6" t="s">
        <v>367</v>
      </c>
      <c r="B221" s="6"/>
      <c r="C221" s="6"/>
      <c r="D221" s="6">
        <v>1</v>
      </c>
      <c r="E221" s="6"/>
      <c r="F221" s="6"/>
      <c r="G221" s="6"/>
      <c r="H221" s="6" t="str">
        <f t="shared" si="7"/>
        <v>Lost</v>
      </c>
      <c r="I221" s="6" t="str">
        <f t="shared" si="8"/>
        <v>Lost</v>
      </c>
    </row>
    <row r="222" spans="1:9" x14ac:dyDescent="0.3">
      <c r="A222" s="6" t="s">
        <v>368</v>
      </c>
      <c r="B222" s="6"/>
      <c r="C222" s="6"/>
      <c r="D222" s="6"/>
      <c r="E222" s="6"/>
      <c r="F222" s="6"/>
      <c r="G222" s="6">
        <v>1</v>
      </c>
      <c r="H222" s="6" t="str">
        <f t="shared" si="7"/>
        <v>New</v>
      </c>
      <c r="I222" s="6" t="str">
        <f t="shared" si="8"/>
        <v>New</v>
      </c>
    </row>
    <row r="223" spans="1:9" x14ac:dyDescent="0.3">
      <c r="A223" s="6" t="s">
        <v>369</v>
      </c>
      <c r="B223" s="6"/>
      <c r="C223" s="6">
        <v>1</v>
      </c>
      <c r="D223" s="6"/>
      <c r="E223" s="6">
        <v>1</v>
      </c>
      <c r="F223" s="6"/>
      <c r="G223" s="6"/>
      <c r="H223" s="6" t="str">
        <f t="shared" si="7"/>
        <v>Current</v>
      </c>
      <c r="I223" s="6" t="str">
        <f t="shared" si="8"/>
        <v>Current</v>
      </c>
    </row>
    <row r="224" spans="1:9" x14ac:dyDescent="0.3">
      <c r="A224" s="6" t="s">
        <v>370</v>
      </c>
      <c r="B224" s="6"/>
      <c r="C224" s="6">
        <v>1</v>
      </c>
      <c r="D224" s="6"/>
      <c r="E224" s="6"/>
      <c r="F224" s="6"/>
      <c r="G224" s="6"/>
      <c r="H224" s="6" t="str">
        <f t="shared" si="7"/>
        <v>Lost</v>
      </c>
      <c r="I224" s="6" t="str">
        <f t="shared" si="8"/>
        <v>Lost</v>
      </c>
    </row>
    <row r="225" spans="1:9" x14ac:dyDescent="0.3">
      <c r="A225" s="6" t="s">
        <v>371</v>
      </c>
      <c r="B225" s="6">
        <v>1</v>
      </c>
      <c r="C225" s="6"/>
      <c r="D225" s="6"/>
      <c r="E225" s="6">
        <v>1</v>
      </c>
      <c r="F225" s="6"/>
      <c r="G225" s="6"/>
      <c r="H225" s="6" t="str">
        <f t="shared" si="7"/>
        <v>Current</v>
      </c>
      <c r="I225" s="6" t="str">
        <f t="shared" si="8"/>
        <v>Current</v>
      </c>
    </row>
    <row r="226" spans="1:9" x14ac:dyDescent="0.3">
      <c r="A226" s="6" t="s">
        <v>372</v>
      </c>
      <c r="B226" s="6"/>
      <c r="C226" s="6"/>
      <c r="D226" s="6"/>
      <c r="E226" s="6"/>
      <c r="F226" s="6">
        <v>1</v>
      </c>
      <c r="G226" s="6"/>
      <c r="H226" s="6" t="str">
        <f t="shared" si="7"/>
        <v>New</v>
      </c>
      <c r="I226" s="6" t="str">
        <f t="shared" si="8"/>
        <v>New</v>
      </c>
    </row>
    <row r="227" spans="1:9" x14ac:dyDescent="0.3">
      <c r="A227" s="6" t="s">
        <v>373</v>
      </c>
      <c r="B227" s="6">
        <v>2</v>
      </c>
      <c r="C227" s="6"/>
      <c r="D227" s="6">
        <v>4</v>
      </c>
      <c r="E227" s="6">
        <v>2</v>
      </c>
      <c r="F227" s="6">
        <v>3</v>
      </c>
      <c r="G227" s="6">
        <v>2</v>
      </c>
      <c r="H227" s="6" t="str">
        <f t="shared" si="7"/>
        <v>Current</v>
      </c>
      <c r="I227" s="6" t="str">
        <f t="shared" si="8"/>
        <v>Current</v>
      </c>
    </row>
    <row r="228" spans="1:9" x14ac:dyDescent="0.3">
      <c r="A228" s="6" t="s">
        <v>374</v>
      </c>
      <c r="B228" s="6"/>
      <c r="C228" s="6"/>
      <c r="D228" s="6"/>
      <c r="E228" s="6"/>
      <c r="F228" s="6"/>
      <c r="G228" s="6">
        <v>1</v>
      </c>
      <c r="H228" s="6" t="str">
        <f t="shared" si="7"/>
        <v>New</v>
      </c>
      <c r="I228" s="6" t="str">
        <f t="shared" si="8"/>
        <v>New</v>
      </c>
    </row>
    <row r="229" spans="1:9" x14ac:dyDescent="0.3">
      <c r="A229" s="6" t="s">
        <v>375</v>
      </c>
      <c r="B229" s="6">
        <v>1</v>
      </c>
      <c r="C229" s="6"/>
      <c r="D229" s="6"/>
      <c r="E229" s="6"/>
      <c r="F229" s="6"/>
      <c r="G229" s="6"/>
      <c r="H229" s="6" t="str">
        <f t="shared" si="7"/>
        <v>Lost</v>
      </c>
      <c r="I229" s="6" t="str">
        <f t="shared" si="8"/>
        <v>Lost</v>
      </c>
    </row>
    <row r="230" spans="1:9" x14ac:dyDescent="0.3">
      <c r="A230" s="6" t="s">
        <v>376</v>
      </c>
      <c r="B230" s="6"/>
      <c r="C230" s="6">
        <v>1</v>
      </c>
      <c r="D230" s="6"/>
      <c r="E230" s="6"/>
      <c r="F230" s="6"/>
      <c r="G230" s="6"/>
      <c r="H230" s="6" t="str">
        <f t="shared" si="7"/>
        <v>Lost</v>
      </c>
      <c r="I230" s="6" t="str">
        <f t="shared" si="8"/>
        <v>Lost</v>
      </c>
    </row>
    <row r="231" spans="1:9" x14ac:dyDescent="0.3">
      <c r="A231" s="6" t="s">
        <v>377</v>
      </c>
      <c r="B231" s="6">
        <v>1</v>
      </c>
      <c r="C231" s="6">
        <v>2</v>
      </c>
      <c r="D231" s="6">
        <v>1</v>
      </c>
      <c r="E231" s="6"/>
      <c r="F231" s="6">
        <v>1</v>
      </c>
      <c r="G231" s="6">
        <v>2</v>
      </c>
      <c r="H231" s="6" t="str">
        <f t="shared" si="7"/>
        <v>Current</v>
      </c>
      <c r="I231" s="6" t="str">
        <f t="shared" si="8"/>
        <v>Current</v>
      </c>
    </row>
    <row r="232" spans="1:9" x14ac:dyDescent="0.3">
      <c r="A232" s="6" t="s">
        <v>378</v>
      </c>
      <c r="B232" s="6"/>
      <c r="C232" s="6"/>
      <c r="D232" s="6">
        <v>1</v>
      </c>
      <c r="E232" s="6"/>
      <c r="F232" s="6"/>
      <c r="G232" s="6"/>
      <c r="H232" s="6" t="str">
        <f t="shared" si="7"/>
        <v>Lost</v>
      </c>
      <c r="I232" s="6" t="str">
        <f t="shared" si="8"/>
        <v>Lost</v>
      </c>
    </row>
    <row r="233" spans="1:9" x14ac:dyDescent="0.3">
      <c r="A233" s="6" t="s">
        <v>379</v>
      </c>
      <c r="B233" s="6"/>
      <c r="C233" s="6"/>
      <c r="D233" s="6"/>
      <c r="E233" s="6"/>
      <c r="F233" s="6">
        <v>1</v>
      </c>
      <c r="G233" s="6"/>
      <c r="H233" s="6" t="str">
        <f t="shared" si="7"/>
        <v>New</v>
      </c>
      <c r="I233" s="6" t="str">
        <f t="shared" si="8"/>
        <v>New</v>
      </c>
    </row>
    <row r="234" spans="1:9" x14ac:dyDescent="0.3">
      <c r="A234" s="6" t="s">
        <v>380</v>
      </c>
      <c r="B234" s="6"/>
      <c r="C234" s="6">
        <v>1</v>
      </c>
      <c r="D234" s="6"/>
      <c r="E234" s="6">
        <v>2</v>
      </c>
      <c r="F234" s="6"/>
      <c r="G234" s="6"/>
      <c r="H234" s="6" t="str">
        <f t="shared" si="7"/>
        <v>Current</v>
      </c>
      <c r="I234" s="6" t="str">
        <f t="shared" si="8"/>
        <v>Current</v>
      </c>
    </row>
    <row r="235" spans="1:9" x14ac:dyDescent="0.3">
      <c r="A235" s="6" t="s">
        <v>381</v>
      </c>
      <c r="B235" s="6"/>
      <c r="C235" s="6"/>
      <c r="D235" s="6">
        <v>2</v>
      </c>
      <c r="E235" s="6">
        <v>3</v>
      </c>
      <c r="F235" s="6"/>
      <c r="G235" s="6"/>
      <c r="H235" s="6" t="str">
        <f t="shared" si="7"/>
        <v>Current</v>
      </c>
      <c r="I235" s="6" t="str">
        <f t="shared" si="8"/>
        <v>Current</v>
      </c>
    </row>
    <row r="236" spans="1:9" x14ac:dyDescent="0.3">
      <c r="A236" s="6" t="s">
        <v>382</v>
      </c>
      <c r="B236" s="6"/>
      <c r="C236" s="6"/>
      <c r="D236" s="6"/>
      <c r="E236" s="6"/>
      <c r="F236" s="6">
        <v>1</v>
      </c>
      <c r="G236" s="6"/>
      <c r="H236" s="6" t="str">
        <f t="shared" si="7"/>
        <v>New</v>
      </c>
      <c r="I236" s="6" t="str">
        <f t="shared" si="8"/>
        <v>New</v>
      </c>
    </row>
    <row r="237" spans="1:9" x14ac:dyDescent="0.3">
      <c r="A237" s="6" t="s">
        <v>383</v>
      </c>
      <c r="B237" s="6">
        <v>2</v>
      </c>
      <c r="C237" s="6">
        <v>2</v>
      </c>
      <c r="D237" s="6"/>
      <c r="E237" s="6">
        <v>1</v>
      </c>
      <c r="F237" s="6">
        <v>2</v>
      </c>
      <c r="G237" s="6">
        <v>1</v>
      </c>
      <c r="H237" s="6" t="str">
        <f t="shared" si="7"/>
        <v>Current</v>
      </c>
      <c r="I237" s="6" t="str">
        <f t="shared" si="8"/>
        <v>Current</v>
      </c>
    </row>
    <row r="238" spans="1:9" x14ac:dyDescent="0.3">
      <c r="A238" s="6" t="s">
        <v>384</v>
      </c>
      <c r="B238" s="6"/>
      <c r="C238" s="6"/>
      <c r="D238" s="6"/>
      <c r="E238" s="6">
        <v>1</v>
      </c>
      <c r="F238" s="6"/>
      <c r="G238" s="6"/>
      <c r="H238" s="6" t="str">
        <f t="shared" si="7"/>
        <v>New</v>
      </c>
      <c r="I238" s="6" t="str">
        <f t="shared" si="8"/>
        <v>New</v>
      </c>
    </row>
    <row r="239" spans="1:9" x14ac:dyDescent="0.3">
      <c r="A239" s="6" t="s">
        <v>385</v>
      </c>
      <c r="B239" s="6"/>
      <c r="C239" s="6"/>
      <c r="D239" s="6">
        <v>1</v>
      </c>
      <c r="E239" s="6"/>
      <c r="F239" s="6">
        <v>2</v>
      </c>
      <c r="G239" s="6">
        <v>2</v>
      </c>
      <c r="H239" s="6" t="str">
        <f t="shared" si="7"/>
        <v>Current</v>
      </c>
      <c r="I239" s="6" t="str">
        <f t="shared" si="8"/>
        <v>Current</v>
      </c>
    </row>
    <row r="240" spans="1:9" x14ac:dyDescent="0.3">
      <c r="A240" s="6" t="s">
        <v>386</v>
      </c>
      <c r="B240" s="6"/>
      <c r="C240" s="6"/>
      <c r="D240" s="6"/>
      <c r="E240" s="6">
        <v>1</v>
      </c>
      <c r="F240" s="6"/>
      <c r="G240" s="6"/>
      <c r="H240" s="6" t="str">
        <f t="shared" si="7"/>
        <v>New</v>
      </c>
      <c r="I240" s="6" t="str">
        <f t="shared" si="8"/>
        <v>New</v>
      </c>
    </row>
    <row r="241" spans="1:9" x14ac:dyDescent="0.3">
      <c r="A241" s="6" t="s">
        <v>387</v>
      </c>
      <c r="B241" s="6"/>
      <c r="C241" s="6">
        <v>1</v>
      </c>
      <c r="D241" s="6"/>
      <c r="E241" s="6"/>
      <c r="F241" s="6"/>
      <c r="G241" s="6"/>
      <c r="H241" s="6" t="str">
        <f t="shared" si="7"/>
        <v>Lost</v>
      </c>
      <c r="I241" s="6" t="str">
        <f t="shared" si="8"/>
        <v>Lost</v>
      </c>
    </row>
    <row r="242" spans="1:9" x14ac:dyDescent="0.3">
      <c r="A242" s="6" t="s">
        <v>388</v>
      </c>
      <c r="B242" s="6"/>
      <c r="C242" s="6"/>
      <c r="D242" s="6">
        <v>1</v>
      </c>
      <c r="E242" s="6"/>
      <c r="F242" s="6"/>
      <c r="G242" s="6"/>
      <c r="H242" s="6" t="str">
        <f t="shared" si="7"/>
        <v>Lost</v>
      </c>
      <c r="I242" s="6" t="str">
        <f t="shared" si="8"/>
        <v>Lost</v>
      </c>
    </row>
    <row r="243" spans="1:9" x14ac:dyDescent="0.3">
      <c r="A243" s="6" t="s">
        <v>389</v>
      </c>
      <c r="B243" s="6"/>
      <c r="C243" s="6">
        <v>1</v>
      </c>
      <c r="D243" s="6"/>
      <c r="E243" s="6"/>
      <c r="F243" s="6"/>
      <c r="G243" s="6"/>
      <c r="H243" s="6" t="str">
        <f t="shared" si="7"/>
        <v>Lost</v>
      </c>
      <c r="I243" s="6" t="str">
        <f t="shared" si="8"/>
        <v>Lost</v>
      </c>
    </row>
    <row r="244" spans="1:9" x14ac:dyDescent="0.3">
      <c r="A244" s="6" t="s">
        <v>390</v>
      </c>
      <c r="B244" s="6"/>
      <c r="C244" s="6"/>
      <c r="D244" s="6"/>
      <c r="E244" s="6">
        <v>1</v>
      </c>
      <c r="F244" s="6"/>
      <c r="G244" s="6"/>
      <c r="H244" s="6" t="str">
        <f t="shared" si="7"/>
        <v>New</v>
      </c>
      <c r="I244" s="6" t="str">
        <f t="shared" si="8"/>
        <v>New</v>
      </c>
    </row>
    <row r="245" spans="1:9" x14ac:dyDescent="0.3">
      <c r="A245" s="6" t="s">
        <v>391</v>
      </c>
      <c r="B245" s="6"/>
      <c r="C245" s="6">
        <v>3</v>
      </c>
      <c r="D245" s="6"/>
      <c r="E245" s="6"/>
      <c r="F245" s="6">
        <v>1</v>
      </c>
      <c r="G245" s="6">
        <v>1</v>
      </c>
      <c r="H245" s="6" t="str">
        <f t="shared" si="7"/>
        <v>Current</v>
      </c>
      <c r="I245" s="6" t="str">
        <f t="shared" si="8"/>
        <v>Current</v>
      </c>
    </row>
    <row r="246" spans="1:9" x14ac:dyDescent="0.3">
      <c r="A246" s="6" t="s">
        <v>392</v>
      </c>
      <c r="B246" s="6"/>
      <c r="C246" s="6">
        <v>1</v>
      </c>
      <c r="D246" s="6"/>
      <c r="E246" s="6"/>
      <c r="F246" s="6"/>
      <c r="G246" s="6"/>
      <c r="H246" s="6" t="str">
        <f t="shared" si="7"/>
        <v>Lost</v>
      </c>
      <c r="I246" s="6" t="str">
        <f t="shared" si="8"/>
        <v>Lost</v>
      </c>
    </row>
    <row r="247" spans="1:9" x14ac:dyDescent="0.3">
      <c r="A247" s="6" t="s">
        <v>393</v>
      </c>
      <c r="B247" s="6"/>
      <c r="C247" s="6"/>
      <c r="D247" s="6">
        <v>1</v>
      </c>
      <c r="E247" s="6"/>
      <c r="F247" s="6"/>
      <c r="G247" s="6"/>
      <c r="H247" s="6" t="str">
        <f t="shared" si="7"/>
        <v>Lost</v>
      </c>
      <c r="I247" s="6" t="str">
        <f t="shared" si="8"/>
        <v>Lost</v>
      </c>
    </row>
    <row r="248" spans="1:9" x14ac:dyDescent="0.3">
      <c r="A248" s="6" t="s">
        <v>394</v>
      </c>
      <c r="B248" s="6"/>
      <c r="C248" s="6"/>
      <c r="D248" s="6"/>
      <c r="E248" s="6">
        <v>1</v>
      </c>
      <c r="F248" s="6"/>
      <c r="G248" s="6">
        <v>1</v>
      </c>
      <c r="H248" s="6" t="str">
        <f t="shared" si="7"/>
        <v>New</v>
      </c>
      <c r="I248" s="6" t="str">
        <f t="shared" si="8"/>
        <v>New</v>
      </c>
    </row>
    <row r="249" spans="1:9" x14ac:dyDescent="0.3">
      <c r="A249" s="6" t="s">
        <v>395</v>
      </c>
      <c r="B249" s="6"/>
      <c r="C249" s="6"/>
      <c r="D249" s="6"/>
      <c r="E249" s="6"/>
      <c r="F249" s="6">
        <v>1</v>
      </c>
      <c r="G249" s="6"/>
      <c r="H249" s="6" t="str">
        <f t="shared" si="7"/>
        <v>New</v>
      </c>
      <c r="I249" s="6" t="str">
        <f t="shared" si="8"/>
        <v>New</v>
      </c>
    </row>
    <row r="250" spans="1:9" x14ac:dyDescent="0.3">
      <c r="A250" s="6" t="s">
        <v>396</v>
      </c>
      <c r="B250" s="6">
        <v>3</v>
      </c>
      <c r="C250" s="6"/>
      <c r="D250" s="6">
        <v>4</v>
      </c>
      <c r="E250" s="6">
        <v>3</v>
      </c>
      <c r="F250" s="6">
        <v>1</v>
      </c>
      <c r="G250" s="6">
        <v>3</v>
      </c>
      <c r="H250" s="6" t="str">
        <f t="shared" si="7"/>
        <v>Current</v>
      </c>
      <c r="I250" s="6" t="str">
        <f t="shared" si="8"/>
        <v>Current</v>
      </c>
    </row>
    <row r="251" spans="1:9" x14ac:dyDescent="0.3">
      <c r="A251" s="6" t="s">
        <v>397</v>
      </c>
      <c r="B251" s="6"/>
      <c r="C251" s="6"/>
      <c r="D251" s="6"/>
      <c r="E251" s="6"/>
      <c r="F251" s="6">
        <v>2</v>
      </c>
      <c r="G251" s="6">
        <v>1</v>
      </c>
      <c r="H251" s="6" t="str">
        <f t="shared" si="7"/>
        <v>New</v>
      </c>
      <c r="I251" s="6" t="str">
        <f t="shared" si="8"/>
        <v>New</v>
      </c>
    </row>
    <row r="252" spans="1:9" x14ac:dyDescent="0.3">
      <c r="A252" s="6" t="s">
        <v>398</v>
      </c>
      <c r="B252" s="6">
        <v>1</v>
      </c>
      <c r="C252" s="6"/>
      <c r="D252" s="6"/>
      <c r="E252" s="6"/>
      <c r="F252" s="6"/>
      <c r="G252" s="6"/>
      <c r="H252" s="6" t="str">
        <f t="shared" si="7"/>
        <v>Lost</v>
      </c>
      <c r="I252" s="6" t="str">
        <f t="shared" si="8"/>
        <v>Lost</v>
      </c>
    </row>
    <row r="253" spans="1:9" x14ac:dyDescent="0.3">
      <c r="A253" s="6" t="s">
        <v>399</v>
      </c>
      <c r="B253" s="6"/>
      <c r="C253" s="6"/>
      <c r="D253" s="6"/>
      <c r="E253" s="6">
        <v>1</v>
      </c>
      <c r="F253" s="6">
        <v>1</v>
      </c>
      <c r="G253" s="6"/>
      <c r="H253" s="6" t="str">
        <f t="shared" si="7"/>
        <v>New</v>
      </c>
      <c r="I253" s="6" t="str">
        <f t="shared" si="8"/>
        <v>New</v>
      </c>
    </row>
    <row r="254" spans="1:9" x14ac:dyDescent="0.3">
      <c r="A254" s="6" t="s">
        <v>400</v>
      </c>
      <c r="B254" s="6">
        <v>3</v>
      </c>
      <c r="C254" s="6">
        <v>3</v>
      </c>
      <c r="D254" s="6">
        <v>2</v>
      </c>
      <c r="E254" s="6">
        <v>4</v>
      </c>
      <c r="F254" s="6">
        <v>1</v>
      </c>
      <c r="G254" s="6">
        <v>2</v>
      </c>
      <c r="H254" s="6" t="str">
        <f t="shared" si="7"/>
        <v>Current</v>
      </c>
      <c r="I254" s="6" t="str">
        <f t="shared" si="8"/>
        <v>Current</v>
      </c>
    </row>
    <row r="255" spans="1:9" x14ac:dyDescent="0.3">
      <c r="A255" s="6" t="s">
        <v>401</v>
      </c>
      <c r="B255" s="6">
        <v>1</v>
      </c>
      <c r="C255" s="6"/>
      <c r="D255" s="6"/>
      <c r="E255" s="6"/>
      <c r="F255" s="6"/>
      <c r="G255" s="6"/>
      <c r="H255" s="6" t="str">
        <f t="shared" si="7"/>
        <v>Lost</v>
      </c>
      <c r="I255" s="6" t="str">
        <f t="shared" si="8"/>
        <v>Lost</v>
      </c>
    </row>
    <row r="256" spans="1:9" x14ac:dyDescent="0.3">
      <c r="A256" s="6" t="s">
        <v>402</v>
      </c>
      <c r="B256" s="6"/>
      <c r="C256" s="6"/>
      <c r="D256" s="6"/>
      <c r="E256" s="6"/>
      <c r="F256" s="6"/>
      <c r="G256" s="6">
        <v>1</v>
      </c>
      <c r="H256" s="6" t="str">
        <f t="shared" si="7"/>
        <v>New</v>
      </c>
      <c r="I256" s="6" t="str">
        <f t="shared" si="8"/>
        <v>New</v>
      </c>
    </row>
    <row r="257" spans="1:9" x14ac:dyDescent="0.3">
      <c r="A257" s="6" t="s">
        <v>403</v>
      </c>
      <c r="B257" s="6">
        <v>1</v>
      </c>
      <c r="C257" s="6"/>
      <c r="D257" s="6"/>
      <c r="E257" s="6"/>
      <c r="F257" s="6"/>
      <c r="G257" s="6"/>
      <c r="H257" s="6" t="str">
        <f t="shared" si="7"/>
        <v>Lost</v>
      </c>
      <c r="I257" s="6" t="str">
        <f t="shared" si="8"/>
        <v>Lost</v>
      </c>
    </row>
    <row r="258" spans="1:9" x14ac:dyDescent="0.3">
      <c r="A258" s="6" t="s">
        <v>404</v>
      </c>
      <c r="B258" s="6"/>
      <c r="C258" s="6"/>
      <c r="D258" s="6"/>
      <c r="E258" s="6"/>
      <c r="F258" s="6"/>
      <c r="G258" s="6">
        <v>1</v>
      </c>
      <c r="H258" s="6" t="str">
        <f t="shared" si="7"/>
        <v>New</v>
      </c>
      <c r="I258" s="6" t="str">
        <f t="shared" si="8"/>
        <v>New</v>
      </c>
    </row>
    <row r="259" spans="1:9" x14ac:dyDescent="0.3">
      <c r="A259" s="6" t="s">
        <v>405</v>
      </c>
      <c r="B259" s="6">
        <v>4</v>
      </c>
      <c r="C259" s="6">
        <v>6</v>
      </c>
      <c r="D259" s="6">
        <v>10</v>
      </c>
      <c r="E259" s="6">
        <v>7</v>
      </c>
      <c r="F259" s="6">
        <v>10</v>
      </c>
      <c r="G259" s="6">
        <v>6</v>
      </c>
      <c r="H259" s="6" t="str">
        <f t="shared" si="7"/>
        <v>Current</v>
      </c>
      <c r="I259" s="6" t="str">
        <f t="shared" si="8"/>
        <v>Current</v>
      </c>
    </row>
    <row r="260" spans="1:9" x14ac:dyDescent="0.3">
      <c r="A260" s="6" t="s">
        <v>406</v>
      </c>
      <c r="B260" s="6"/>
      <c r="C260" s="6">
        <v>1</v>
      </c>
      <c r="D260" s="6"/>
      <c r="E260" s="6"/>
      <c r="F260" s="6"/>
      <c r="G260" s="6"/>
      <c r="H260" s="6" t="str">
        <f t="shared" si="7"/>
        <v>Lost</v>
      </c>
      <c r="I260" s="6" t="str">
        <f t="shared" si="8"/>
        <v>Lost</v>
      </c>
    </row>
    <row r="261" spans="1:9" x14ac:dyDescent="0.3">
      <c r="A261" s="6" t="s">
        <v>407</v>
      </c>
      <c r="B261" s="6"/>
      <c r="C261" s="6"/>
      <c r="D261" s="6">
        <v>1</v>
      </c>
      <c r="E261" s="6">
        <v>4</v>
      </c>
      <c r="F261" s="6">
        <v>1</v>
      </c>
      <c r="G261" s="6">
        <v>3</v>
      </c>
      <c r="H261" s="6" t="str">
        <f t="shared" si="7"/>
        <v>Current</v>
      </c>
      <c r="I261" s="6" t="str">
        <f t="shared" si="8"/>
        <v>Current</v>
      </c>
    </row>
    <row r="262" spans="1:9" x14ac:dyDescent="0.3">
      <c r="A262" s="6" t="s">
        <v>408</v>
      </c>
      <c r="B262" s="6"/>
      <c r="C262" s="6">
        <v>1</v>
      </c>
      <c r="D262" s="6"/>
      <c r="E262" s="6"/>
      <c r="F262" s="6"/>
      <c r="G262" s="6">
        <v>1</v>
      </c>
      <c r="H262" s="6" t="str">
        <f t="shared" si="7"/>
        <v>Current</v>
      </c>
      <c r="I262" s="6" t="str">
        <f t="shared" si="8"/>
        <v>Current</v>
      </c>
    </row>
    <row r="263" spans="1:9" x14ac:dyDescent="0.3">
      <c r="A263" s="6" t="s">
        <v>409</v>
      </c>
      <c r="B263" s="6">
        <v>2</v>
      </c>
      <c r="C263" s="6">
        <v>1</v>
      </c>
      <c r="D263" s="6">
        <v>5</v>
      </c>
      <c r="E263" s="6">
        <v>2</v>
      </c>
      <c r="F263" s="6">
        <v>2</v>
      </c>
      <c r="G263" s="6"/>
      <c r="H263" s="6" t="str">
        <f t="shared" si="7"/>
        <v>Current</v>
      </c>
      <c r="I263" s="6" t="str">
        <f t="shared" si="8"/>
        <v>Current</v>
      </c>
    </row>
    <row r="264" spans="1:9" x14ac:dyDescent="0.3">
      <c r="A264" s="6" t="s">
        <v>410</v>
      </c>
      <c r="B264" s="6"/>
      <c r="C264" s="6"/>
      <c r="D264" s="6"/>
      <c r="E264" s="6"/>
      <c r="F264" s="6"/>
      <c r="G264" s="6">
        <v>1</v>
      </c>
      <c r="H264" s="6" t="str">
        <f t="shared" si="7"/>
        <v>New</v>
      </c>
      <c r="I264" s="6" t="str">
        <f t="shared" si="8"/>
        <v>New</v>
      </c>
    </row>
    <row r="265" spans="1:9" x14ac:dyDescent="0.3">
      <c r="A265" s="6" t="s">
        <v>411</v>
      </c>
      <c r="B265" s="6"/>
      <c r="C265" s="6"/>
      <c r="D265" s="6"/>
      <c r="E265" s="6"/>
      <c r="F265" s="6"/>
      <c r="G265" s="6">
        <v>1</v>
      </c>
      <c r="H265" s="6" t="str">
        <f t="shared" si="7"/>
        <v>New</v>
      </c>
      <c r="I265" s="6" t="str">
        <f t="shared" si="8"/>
        <v>New</v>
      </c>
    </row>
    <row r="266" spans="1:9" x14ac:dyDescent="0.3">
      <c r="A266" s="6" t="s">
        <v>412</v>
      </c>
      <c r="B266" s="6"/>
      <c r="C266" s="6">
        <v>1</v>
      </c>
      <c r="D266" s="6">
        <v>3</v>
      </c>
      <c r="E266" s="6">
        <v>4</v>
      </c>
      <c r="F266" s="6">
        <v>2</v>
      </c>
      <c r="G266" s="6"/>
      <c r="H266" s="6" t="str">
        <f t="shared" si="7"/>
        <v>Current</v>
      </c>
      <c r="I266" s="6" t="str">
        <f t="shared" si="8"/>
        <v>Current</v>
      </c>
    </row>
    <row r="267" spans="1:9" x14ac:dyDescent="0.3">
      <c r="A267" s="6" t="s">
        <v>413</v>
      </c>
      <c r="B267" s="6"/>
      <c r="C267" s="6">
        <v>1</v>
      </c>
      <c r="D267" s="6"/>
      <c r="E267" s="6"/>
      <c r="F267" s="6"/>
      <c r="G267" s="6"/>
      <c r="H267" s="6" t="str">
        <f t="shared" si="7"/>
        <v>Lost</v>
      </c>
      <c r="I267" s="6" t="str">
        <f t="shared" si="8"/>
        <v>Lost</v>
      </c>
    </row>
    <row r="268" spans="1:9" x14ac:dyDescent="0.3">
      <c r="A268" s="6" t="s">
        <v>414</v>
      </c>
      <c r="B268" s="6"/>
      <c r="C268" s="6"/>
      <c r="D268" s="6"/>
      <c r="E268" s="6">
        <v>1</v>
      </c>
      <c r="F268" s="6"/>
      <c r="G268" s="6"/>
      <c r="H268" s="6" t="str">
        <f t="shared" si="7"/>
        <v>New</v>
      </c>
      <c r="I268" s="6" t="str">
        <f t="shared" si="8"/>
        <v>New</v>
      </c>
    </row>
    <row r="269" spans="1:9" x14ac:dyDescent="0.3">
      <c r="A269" s="6" t="s">
        <v>415</v>
      </c>
      <c r="B269" s="6">
        <v>42</v>
      </c>
      <c r="C269" s="6">
        <v>53</v>
      </c>
      <c r="D269" s="6">
        <v>60</v>
      </c>
      <c r="E269" s="6">
        <v>74</v>
      </c>
      <c r="F269" s="6">
        <v>72</v>
      </c>
      <c r="G269" s="6">
        <v>55</v>
      </c>
      <c r="H269" s="6" t="str">
        <f t="shared" ref="H269:H332" si="9">IF(AND(SUM(E269:G269)=0,SUM(B269:D269)&lt;&gt;0),"Lost",IF(AND(SUM(B269:D269)&lt;&gt;0,SUM(E269:G269)&lt;&gt;0),"Current",IF(AND(SUM(B269:D269)=0,SUM(E269:G269)&lt;&gt;0),"New")))</f>
        <v>Current</v>
      </c>
      <c r="I269" s="6" t="str">
        <f t="shared" ref="I269:I332" si="10">IF(OR(H269="Lost",H269="New", H269="Current"),H269," ")</f>
        <v>Current</v>
      </c>
    </row>
    <row r="270" spans="1:9" x14ac:dyDescent="0.3">
      <c r="A270" s="6" t="s">
        <v>416</v>
      </c>
      <c r="B270" s="6"/>
      <c r="C270" s="6"/>
      <c r="D270" s="6"/>
      <c r="E270" s="6">
        <v>1</v>
      </c>
      <c r="F270" s="6">
        <v>1</v>
      </c>
      <c r="G270" s="6"/>
      <c r="H270" s="6" t="str">
        <f t="shared" si="9"/>
        <v>New</v>
      </c>
      <c r="I270" s="6" t="str">
        <f t="shared" si="10"/>
        <v>New</v>
      </c>
    </row>
    <row r="271" spans="1:9" x14ac:dyDescent="0.3">
      <c r="A271" s="6" t="s">
        <v>417</v>
      </c>
      <c r="B271" s="6">
        <v>1</v>
      </c>
      <c r="C271" s="6"/>
      <c r="D271" s="6"/>
      <c r="E271" s="6"/>
      <c r="F271" s="6"/>
      <c r="G271" s="6"/>
      <c r="H271" s="6" t="str">
        <f t="shared" si="9"/>
        <v>Lost</v>
      </c>
      <c r="I271" s="6" t="str">
        <f t="shared" si="10"/>
        <v>Lost</v>
      </c>
    </row>
    <row r="272" spans="1:9" x14ac:dyDescent="0.3">
      <c r="A272" s="6" t="s">
        <v>418</v>
      </c>
      <c r="B272" s="6">
        <v>1</v>
      </c>
      <c r="C272" s="6"/>
      <c r="D272" s="6"/>
      <c r="E272" s="6"/>
      <c r="F272" s="6"/>
      <c r="G272" s="6"/>
      <c r="H272" s="6" t="str">
        <f t="shared" si="9"/>
        <v>Lost</v>
      </c>
      <c r="I272" s="6" t="str">
        <f t="shared" si="10"/>
        <v>Lost</v>
      </c>
    </row>
    <row r="273" spans="1:9" x14ac:dyDescent="0.3">
      <c r="A273" s="6" t="s">
        <v>419</v>
      </c>
      <c r="B273" s="6"/>
      <c r="C273" s="6">
        <v>1</v>
      </c>
      <c r="D273" s="6"/>
      <c r="E273" s="6"/>
      <c r="F273" s="6"/>
      <c r="G273" s="6"/>
      <c r="H273" s="6" t="str">
        <f t="shared" si="9"/>
        <v>Lost</v>
      </c>
      <c r="I273" s="6" t="str">
        <f t="shared" si="10"/>
        <v>Lost</v>
      </c>
    </row>
    <row r="274" spans="1:9" x14ac:dyDescent="0.3">
      <c r="A274" s="6" t="s">
        <v>420</v>
      </c>
      <c r="B274" s="6"/>
      <c r="C274" s="6">
        <v>1</v>
      </c>
      <c r="D274" s="6"/>
      <c r="E274" s="6"/>
      <c r="F274" s="6"/>
      <c r="G274" s="6"/>
      <c r="H274" s="6" t="str">
        <f t="shared" si="9"/>
        <v>Lost</v>
      </c>
      <c r="I274" s="6" t="str">
        <f t="shared" si="10"/>
        <v>Lost</v>
      </c>
    </row>
    <row r="275" spans="1:9" x14ac:dyDescent="0.3">
      <c r="A275" s="6" t="s">
        <v>421</v>
      </c>
      <c r="B275" s="6"/>
      <c r="C275" s="6"/>
      <c r="D275" s="6"/>
      <c r="E275" s="6"/>
      <c r="F275" s="6"/>
      <c r="G275" s="6">
        <v>1</v>
      </c>
      <c r="H275" s="6" t="str">
        <f t="shared" si="9"/>
        <v>New</v>
      </c>
      <c r="I275" s="6" t="str">
        <f t="shared" si="10"/>
        <v>New</v>
      </c>
    </row>
    <row r="276" spans="1:9" x14ac:dyDescent="0.3">
      <c r="A276" s="6" t="s">
        <v>422</v>
      </c>
      <c r="B276" s="6"/>
      <c r="C276" s="6">
        <v>1</v>
      </c>
      <c r="D276" s="6"/>
      <c r="E276" s="6"/>
      <c r="F276" s="6"/>
      <c r="G276" s="6"/>
      <c r="H276" s="6" t="str">
        <f t="shared" si="9"/>
        <v>Lost</v>
      </c>
      <c r="I276" s="6" t="str">
        <f t="shared" si="10"/>
        <v>Lost</v>
      </c>
    </row>
    <row r="277" spans="1:9" x14ac:dyDescent="0.3">
      <c r="A277" s="6" t="s">
        <v>423</v>
      </c>
      <c r="B277" s="6"/>
      <c r="C277" s="6"/>
      <c r="D277" s="6">
        <v>1</v>
      </c>
      <c r="E277" s="6"/>
      <c r="F277" s="6"/>
      <c r="G277" s="6"/>
      <c r="H277" s="6" t="str">
        <f t="shared" si="9"/>
        <v>Lost</v>
      </c>
      <c r="I277" s="6" t="str">
        <f t="shared" si="10"/>
        <v>Lost</v>
      </c>
    </row>
    <row r="278" spans="1:9" x14ac:dyDescent="0.3">
      <c r="A278" s="6" t="s">
        <v>424</v>
      </c>
      <c r="B278" s="6">
        <v>2</v>
      </c>
      <c r="C278" s="6">
        <v>4</v>
      </c>
      <c r="D278" s="6">
        <v>7</v>
      </c>
      <c r="E278" s="6">
        <v>8</v>
      </c>
      <c r="F278" s="6">
        <v>2</v>
      </c>
      <c r="G278" s="6">
        <v>1</v>
      </c>
      <c r="H278" s="6" t="str">
        <f t="shared" si="9"/>
        <v>Current</v>
      </c>
      <c r="I278" s="6" t="str">
        <f t="shared" si="10"/>
        <v>Current</v>
      </c>
    </row>
    <row r="279" spans="1:9" x14ac:dyDescent="0.3">
      <c r="A279" s="6" t="s">
        <v>425</v>
      </c>
      <c r="B279" s="6">
        <v>3</v>
      </c>
      <c r="C279" s="6">
        <v>3</v>
      </c>
      <c r="D279" s="6">
        <v>1</v>
      </c>
      <c r="E279" s="6">
        <v>3</v>
      </c>
      <c r="F279" s="6"/>
      <c r="G279" s="6">
        <v>3</v>
      </c>
      <c r="H279" s="6" t="str">
        <f t="shared" si="9"/>
        <v>Current</v>
      </c>
      <c r="I279" s="6" t="str">
        <f t="shared" si="10"/>
        <v>Current</v>
      </c>
    </row>
    <row r="280" spans="1:9" x14ac:dyDescent="0.3">
      <c r="A280" s="6" t="s">
        <v>426</v>
      </c>
      <c r="B280" s="6">
        <v>1</v>
      </c>
      <c r="C280" s="6"/>
      <c r="D280" s="6"/>
      <c r="E280" s="6"/>
      <c r="F280" s="6"/>
      <c r="G280" s="6"/>
      <c r="H280" s="6" t="str">
        <f t="shared" si="9"/>
        <v>Lost</v>
      </c>
      <c r="I280" s="6" t="str">
        <f t="shared" si="10"/>
        <v>Lost</v>
      </c>
    </row>
    <row r="281" spans="1:9" x14ac:dyDescent="0.3">
      <c r="A281" s="6" t="s">
        <v>427</v>
      </c>
      <c r="B281" s="6">
        <v>5</v>
      </c>
      <c r="C281" s="6">
        <v>2</v>
      </c>
      <c r="D281" s="6">
        <v>6</v>
      </c>
      <c r="E281" s="6">
        <v>12</v>
      </c>
      <c r="F281" s="6">
        <v>9</v>
      </c>
      <c r="G281" s="6">
        <v>11</v>
      </c>
      <c r="H281" s="6" t="str">
        <f t="shared" si="9"/>
        <v>Current</v>
      </c>
      <c r="I281" s="6" t="str">
        <f t="shared" si="10"/>
        <v>Current</v>
      </c>
    </row>
    <row r="282" spans="1:9" x14ac:dyDescent="0.3">
      <c r="A282" s="6" t="s">
        <v>428</v>
      </c>
      <c r="B282" s="6"/>
      <c r="C282" s="6">
        <v>1</v>
      </c>
      <c r="D282" s="6">
        <v>1</v>
      </c>
      <c r="E282" s="6"/>
      <c r="F282" s="6">
        <v>1</v>
      </c>
      <c r="G282" s="6"/>
      <c r="H282" s="6" t="str">
        <f t="shared" si="9"/>
        <v>Current</v>
      </c>
      <c r="I282" s="6" t="str">
        <f t="shared" si="10"/>
        <v>Current</v>
      </c>
    </row>
    <row r="283" spans="1:9" x14ac:dyDescent="0.3">
      <c r="A283" s="6" t="s">
        <v>429</v>
      </c>
      <c r="B283" s="6">
        <v>1</v>
      </c>
      <c r="C283" s="6"/>
      <c r="D283" s="6">
        <v>1</v>
      </c>
      <c r="E283" s="6"/>
      <c r="F283" s="6"/>
      <c r="G283" s="6"/>
      <c r="H283" s="6" t="str">
        <f t="shared" si="9"/>
        <v>Lost</v>
      </c>
      <c r="I283" s="6" t="str">
        <f t="shared" si="10"/>
        <v>Lost</v>
      </c>
    </row>
    <row r="284" spans="1:9" x14ac:dyDescent="0.3">
      <c r="A284" s="6" t="s">
        <v>430</v>
      </c>
      <c r="B284" s="6">
        <v>4</v>
      </c>
      <c r="C284" s="6">
        <v>3</v>
      </c>
      <c r="D284" s="6">
        <v>5</v>
      </c>
      <c r="E284" s="6">
        <v>5</v>
      </c>
      <c r="F284" s="6">
        <v>4</v>
      </c>
      <c r="G284" s="6">
        <v>7</v>
      </c>
      <c r="H284" s="6" t="str">
        <f t="shared" si="9"/>
        <v>Current</v>
      </c>
      <c r="I284" s="6" t="str">
        <f t="shared" si="10"/>
        <v>Current</v>
      </c>
    </row>
    <row r="285" spans="1:9" x14ac:dyDescent="0.3">
      <c r="A285" s="6" t="s">
        <v>431</v>
      </c>
      <c r="B285" s="6">
        <v>1</v>
      </c>
      <c r="C285" s="6">
        <v>1</v>
      </c>
      <c r="D285" s="6"/>
      <c r="E285" s="6"/>
      <c r="F285" s="6"/>
      <c r="G285" s="6"/>
      <c r="H285" s="6" t="str">
        <f t="shared" si="9"/>
        <v>Lost</v>
      </c>
      <c r="I285" s="6" t="str">
        <f t="shared" si="10"/>
        <v>Lost</v>
      </c>
    </row>
    <row r="286" spans="1:9" x14ac:dyDescent="0.3">
      <c r="A286" s="6" t="s">
        <v>432</v>
      </c>
      <c r="B286" s="6"/>
      <c r="C286" s="6"/>
      <c r="D286" s="6">
        <v>1</v>
      </c>
      <c r="E286" s="6">
        <v>1</v>
      </c>
      <c r="F286" s="6"/>
      <c r="G286" s="6">
        <v>1</v>
      </c>
      <c r="H286" s="6" t="str">
        <f t="shared" si="9"/>
        <v>Current</v>
      </c>
      <c r="I286" s="6" t="str">
        <f t="shared" si="10"/>
        <v>Current</v>
      </c>
    </row>
    <row r="287" spans="1:9" x14ac:dyDescent="0.3">
      <c r="A287" s="6" t="s">
        <v>433</v>
      </c>
      <c r="B287" s="6"/>
      <c r="C287" s="6"/>
      <c r="D287" s="6">
        <v>1</v>
      </c>
      <c r="E287" s="6"/>
      <c r="F287" s="6"/>
      <c r="G287" s="6"/>
      <c r="H287" s="6" t="str">
        <f t="shared" si="9"/>
        <v>Lost</v>
      </c>
      <c r="I287" s="6" t="str">
        <f t="shared" si="10"/>
        <v>Lost</v>
      </c>
    </row>
    <row r="288" spans="1:9" x14ac:dyDescent="0.3">
      <c r="A288" s="6" t="s">
        <v>434</v>
      </c>
      <c r="B288" s="6">
        <v>1</v>
      </c>
      <c r="C288" s="6">
        <v>1</v>
      </c>
      <c r="D288" s="6">
        <v>1</v>
      </c>
      <c r="E288" s="6">
        <v>1</v>
      </c>
      <c r="F288" s="6">
        <v>1</v>
      </c>
      <c r="G288" s="6">
        <v>1</v>
      </c>
      <c r="H288" s="6" t="str">
        <f t="shared" si="9"/>
        <v>Current</v>
      </c>
      <c r="I288" s="6" t="str">
        <f t="shared" si="10"/>
        <v>Current</v>
      </c>
    </row>
    <row r="289" spans="1:9" x14ac:dyDescent="0.3">
      <c r="A289" s="6" t="s">
        <v>435</v>
      </c>
      <c r="B289" s="6"/>
      <c r="C289" s="6"/>
      <c r="D289" s="6"/>
      <c r="E289" s="6"/>
      <c r="F289" s="6">
        <v>1</v>
      </c>
      <c r="G289" s="6"/>
      <c r="H289" s="6" t="str">
        <f t="shared" si="9"/>
        <v>New</v>
      </c>
      <c r="I289" s="6" t="str">
        <f t="shared" si="10"/>
        <v>New</v>
      </c>
    </row>
    <row r="290" spans="1:9" x14ac:dyDescent="0.3">
      <c r="A290" s="6" t="s">
        <v>436</v>
      </c>
      <c r="B290" s="6"/>
      <c r="C290" s="6"/>
      <c r="D290" s="6">
        <v>1</v>
      </c>
      <c r="E290" s="6"/>
      <c r="F290" s="6">
        <v>1</v>
      </c>
      <c r="G290" s="6"/>
      <c r="H290" s="6" t="str">
        <f t="shared" si="9"/>
        <v>Current</v>
      </c>
      <c r="I290" s="6" t="str">
        <f t="shared" si="10"/>
        <v>Current</v>
      </c>
    </row>
    <row r="291" spans="1:9" x14ac:dyDescent="0.3">
      <c r="A291" s="6" t="s">
        <v>437</v>
      </c>
      <c r="B291" s="6"/>
      <c r="C291" s="6"/>
      <c r="D291" s="6">
        <v>2</v>
      </c>
      <c r="E291" s="6"/>
      <c r="F291" s="6"/>
      <c r="G291" s="6"/>
      <c r="H291" s="6" t="str">
        <f t="shared" si="9"/>
        <v>Lost</v>
      </c>
      <c r="I291" s="6" t="str">
        <f t="shared" si="10"/>
        <v>Lost</v>
      </c>
    </row>
    <row r="292" spans="1:9" x14ac:dyDescent="0.3">
      <c r="A292" s="6" t="s">
        <v>438</v>
      </c>
      <c r="B292" s="6"/>
      <c r="C292" s="6"/>
      <c r="D292" s="6"/>
      <c r="E292" s="6"/>
      <c r="F292" s="6">
        <v>1</v>
      </c>
      <c r="G292" s="6"/>
      <c r="H292" s="6" t="str">
        <f t="shared" si="9"/>
        <v>New</v>
      </c>
      <c r="I292" s="6" t="str">
        <f t="shared" si="10"/>
        <v>New</v>
      </c>
    </row>
    <row r="293" spans="1:9" x14ac:dyDescent="0.3">
      <c r="A293" s="6" t="s">
        <v>439</v>
      </c>
      <c r="B293" s="6"/>
      <c r="C293" s="6">
        <v>1</v>
      </c>
      <c r="D293" s="6"/>
      <c r="E293" s="6"/>
      <c r="F293" s="6"/>
      <c r="G293" s="6"/>
      <c r="H293" s="6" t="str">
        <f t="shared" si="9"/>
        <v>Lost</v>
      </c>
      <c r="I293" s="6" t="str">
        <f t="shared" si="10"/>
        <v>Lost</v>
      </c>
    </row>
    <row r="294" spans="1:9" x14ac:dyDescent="0.3">
      <c r="A294" s="6" t="s">
        <v>440</v>
      </c>
      <c r="B294" s="6">
        <v>2</v>
      </c>
      <c r="C294" s="6"/>
      <c r="D294" s="6">
        <v>1</v>
      </c>
      <c r="E294" s="6"/>
      <c r="F294" s="6"/>
      <c r="G294" s="6"/>
      <c r="H294" s="6" t="str">
        <f t="shared" si="9"/>
        <v>Lost</v>
      </c>
      <c r="I294" s="6" t="str">
        <f t="shared" si="10"/>
        <v>Lost</v>
      </c>
    </row>
    <row r="295" spans="1:9" x14ac:dyDescent="0.3">
      <c r="A295" s="6" t="s">
        <v>441</v>
      </c>
      <c r="B295" s="6"/>
      <c r="C295" s="6"/>
      <c r="D295" s="6"/>
      <c r="E295" s="6">
        <v>1</v>
      </c>
      <c r="F295" s="6"/>
      <c r="G295" s="6"/>
      <c r="H295" s="6" t="str">
        <f t="shared" si="9"/>
        <v>New</v>
      </c>
      <c r="I295" s="6" t="str">
        <f t="shared" si="10"/>
        <v>New</v>
      </c>
    </row>
    <row r="296" spans="1:9" x14ac:dyDescent="0.3">
      <c r="A296" s="6" t="s">
        <v>442</v>
      </c>
      <c r="B296" s="6"/>
      <c r="C296" s="6"/>
      <c r="D296" s="6"/>
      <c r="E296" s="6">
        <v>1</v>
      </c>
      <c r="F296" s="6"/>
      <c r="G296" s="6"/>
      <c r="H296" s="6" t="str">
        <f t="shared" si="9"/>
        <v>New</v>
      </c>
      <c r="I296" s="6" t="str">
        <f t="shared" si="10"/>
        <v>New</v>
      </c>
    </row>
    <row r="297" spans="1:9" x14ac:dyDescent="0.3">
      <c r="A297" s="6" t="s">
        <v>443</v>
      </c>
      <c r="B297" s="6"/>
      <c r="C297" s="6">
        <v>1</v>
      </c>
      <c r="D297" s="6"/>
      <c r="E297" s="6"/>
      <c r="F297" s="6"/>
      <c r="G297" s="6"/>
      <c r="H297" s="6" t="str">
        <f t="shared" si="9"/>
        <v>Lost</v>
      </c>
      <c r="I297" s="6" t="str">
        <f t="shared" si="10"/>
        <v>Lost</v>
      </c>
    </row>
    <row r="298" spans="1:9" x14ac:dyDescent="0.3">
      <c r="A298" s="6" t="s">
        <v>444</v>
      </c>
      <c r="B298" s="6"/>
      <c r="C298" s="6"/>
      <c r="D298" s="6">
        <v>1</v>
      </c>
      <c r="E298" s="6"/>
      <c r="F298" s="6"/>
      <c r="G298" s="6"/>
      <c r="H298" s="6" t="str">
        <f t="shared" si="9"/>
        <v>Lost</v>
      </c>
      <c r="I298" s="6" t="str">
        <f t="shared" si="10"/>
        <v>Lost</v>
      </c>
    </row>
    <row r="299" spans="1:9" x14ac:dyDescent="0.3">
      <c r="A299" s="6" t="s">
        <v>445</v>
      </c>
      <c r="B299" s="6"/>
      <c r="C299" s="6">
        <v>1</v>
      </c>
      <c r="D299" s="6"/>
      <c r="E299" s="6"/>
      <c r="F299" s="6">
        <v>1</v>
      </c>
      <c r="G299" s="6"/>
      <c r="H299" s="6" t="str">
        <f t="shared" si="9"/>
        <v>Current</v>
      </c>
      <c r="I299" s="6" t="str">
        <f t="shared" si="10"/>
        <v>Current</v>
      </c>
    </row>
    <row r="300" spans="1:9" x14ac:dyDescent="0.3">
      <c r="A300" s="6" t="s">
        <v>446</v>
      </c>
      <c r="B300" s="6"/>
      <c r="C300" s="6"/>
      <c r="D300" s="6"/>
      <c r="E300" s="6"/>
      <c r="F300" s="6"/>
      <c r="G300" s="6">
        <v>1</v>
      </c>
      <c r="H300" s="6" t="str">
        <f t="shared" si="9"/>
        <v>New</v>
      </c>
      <c r="I300" s="6" t="str">
        <f t="shared" si="10"/>
        <v>New</v>
      </c>
    </row>
    <row r="301" spans="1:9" x14ac:dyDescent="0.3">
      <c r="A301" s="6" t="s">
        <v>447</v>
      </c>
      <c r="B301" s="6"/>
      <c r="C301" s="6"/>
      <c r="D301" s="6"/>
      <c r="E301" s="6">
        <v>1</v>
      </c>
      <c r="F301" s="6"/>
      <c r="G301" s="6"/>
      <c r="H301" s="6" t="str">
        <f t="shared" si="9"/>
        <v>New</v>
      </c>
      <c r="I301" s="6" t="str">
        <f t="shared" si="10"/>
        <v>New</v>
      </c>
    </row>
    <row r="302" spans="1:9" x14ac:dyDescent="0.3">
      <c r="A302" s="6" t="s">
        <v>448</v>
      </c>
      <c r="B302" s="6"/>
      <c r="C302" s="6">
        <v>1</v>
      </c>
      <c r="D302" s="6"/>
      <c r="E302" s="6"/>
      <c r="F302" s="6"/>
      <c r="G302" s="6"/>
      <c r="H302" s="6" t="str">
        <f t="shared" si="9"/>
        <v>Lost</v>
      </c>
      <c r="I302" s="6" t="str">
        <f t="shared" si="10"/>
        <v>Lost</v>
      </c>
    </row>
    <row r="303" spans="1:9" x14ac:dyDescent="0.3">
      <c r="A303" s="6" t="s">
        <v>449</v>
      </c>
      <c r="B303" s="6"/>
      <c r="C303" s="6"/>
      <c r="D303" s="6">
        <v>1</v>
      </c>
      <c r="E303" s="6"/>
      <c r="F303" s="6"/>
      <c r="G303" s="6"/>
      <c r="H303" s="6" t="str">
        <f t="shared" si="9"/>
        <v>Lost</v>
      </c>
      <c r="I303" s="6" t="str">
        <f t="shared" si="10"/>
        <v>Lost</v>
      </c>
    </row>
    <row r="304" spans="1:9" x14ac:dyDescent="0.3">
      <c r="A304" s="6" t="s">
        <v>450</v>
      </c>
      <c r="B304" s="6">
        <v>6</v>
      </c>
      <c r="C304" s="6">
        <v>9</v>
      </c>
      <c r="D304" s="6">
        <v>11</v>
      </c>
      <c r="E304" s="6">
        <v>10</v>
      </c>
      <c r="F304" s="6">
        <v>7</v>
      </c>
      <c r="G304" s="6">
        <v>7</v>
      </c>
      <c r="H304" s="6" t="str">
        <f t="shared" si="9"/>
        <v>Current</v>
      </c>
      <c r="I304" s="6" t="str">
        <f t="shared" si="10"/>
        <v>Current</v>
      </c>
    </row>
    <row r="305" spans="1:9" x14ac:dyDescent="0.3">
      <c r="A305" s="6" t="s">
        <v>451</v>
      </c>
      <c r="B305" s="6"/>
      <c r="C305" s="6">
        <v>2</v>
      </c>
      <c r="D305" s="6">
        <v>1</v>
      </c>
      <c r="E305" s="6">
        <v>1</v>
      </c>
      <c r="F305" s="6"/>
      <c r="G305" s="6">
        <v>2</v>
      </c>
      <c r="H305" s="6" t="str">
        <f t="shared" si="9"/>
        <v>Current</v>
      </c>
      <c r="I305" s="6" t="str">
        <f t="shared" si="10"/>
        <v>Current</v>
      </c>
    </row>
    <row r="306" spans="1:9" x14ac:dyDescent="0.3">
      <c r="A306" s="6" t="s">
        <v>452</v>
      </c>
      <c r="B306" s="6"/>
      <c r="C306" s="6"/>
      <c r="D306" s="6"/>
      <c r="E306" s="6"/>
      <c r="F306" s="6">
        <v>1</v>
      </c>
      <c r="G306" s="6"/>
      <c r="H306" s="6" t="str">
        <f t="shared" si="9"/>
        <v>New</v>
      </c>
      <c r="I306" s="6" t="str">
        <f t="shared" si="10"/>
        <v>New</v>
      </c>
    </row>
    <row r="307" spans="1:9" x14ac:dyDescent="0.3">
      <c r="A307" s="6" t="s">
        <v>453</v>
      </c>
      <c r="B307" s="6"/>
      <c r="C307" s="6"/>
      <c r="D307" s="6"/>
      <c r="E307" s="6">
        <v>1</v>
      </c>
      <c r="F307" s="6">
        <v>2</v>
      </c>
      <c r="G307" s="6">
        <v>1</v>
      </c>
      <c r="H307" s="6" t="str">
        <f t="shared" si="9"/>
        <v>New</v>
      </c>
      <c r="I307" s="6" t="str">
        <f t="shared" si="10"/>
        <v>New</v>
      </c>
    </row>
    <row r="308" spans="1:9" x14ac:dyDescent="0.3">
      <c r="A308" s="6" t="s">
        <v>454</v>
      </c>
      <c r="B308" s="6"/>
      <c r="C308" s="6"/>
      <c r="D308" s="6">
        <v>1</v>
      </c>
      <c r="E308" s="6"/>
      <c r="F308" s="6"/>
      <c r="G308" s="6"/>
      <c r="H308" s="6" t="str">
        <f t="shared" si="9"/>
        <v>Lost</v>
      </c>
      <c r="I308" s="6" t="str">
        <f t="shared" si="10"/>
        <v>Lost</v>
      </c>
    </row>
    <row r="309" spans="1:9" x14ac:dyDescent="0.3">
      <c r="A309" s="6" t="s">
        <v>455</v>
      </c>
      <c r="B309" s="6"/>
      <c r="C309" s="6"/>
      <c r="D309" s="6"/>
      <c r="E309" s="6">
        <v>1</v>
      </c>
      <c r="F309" s="6"/>
      <c r="G309" s="6"/>
      <c r="H309" s="6" t="str">
        <f t="shared" si="9"/>
        <v>New</v>
      </c>
      <c r="I309" s="6" t="str">
        <f t="shared" si="10"/>
        <v>New</v>
      </c>
    </row>
    <row r="310" spans="1:9" x14ac:dyDescent="0.3">
      <c r="A310" s="6" t="s">
        <v>456</v>
      </c>
      <c r="B310" s="6"/>
      <c r="C310" s="6">
        <v>1</v>
      </c>
      <c r="D310" s="6"/>
      <c r="E310" s="6"/>
      <c r="F310" s="6">
        <v>1</v>
      </c>
      <c r="G310" s="6"/>
      <c r="H310" s="6" t="str">
        <f t="shared" si="9"/>
        <v>Current</v>
      </c>
      <c r="I310" s="6" t="str">
        <f t="shared" si="10"/>
        <v>Current</v>
      </c>
    </row>
    <row r="311" spans="1:9" x14ac:dyDescent="0.3">
      <c r="A311" s="6" t="s">
        <v>457</v>
      </c>
      <c r="B311" s="6"/>
      <c r="C311" s="6"/>
      <c r="D311" s="6">
        <v>1</v>
      </c>
      <c r="E311" s="6"/>
      <c r="F311" s="6"/>
      <c r="G311" s="6"/>
      <c r="H311" s="6" t="str">
        <f t="shared" si="9"/>
        <v>Lost</v>
      </c>
      <c r="I311" s="6" t="str">
        <f t="shared" si="10"/>
        <v>Lost</v>
      </c>
    </row>
    <row r="312" spans="1:9" x14ac:dyDescent="0.3">
      <c r="A312" s="6" t="s">
        <v>458</v>
      </c>
      <c r="B312" s="6"/>
      <c r="C312" s="6"/>
      <c r="D312" s="6"/>
      <c r="E312" s="6"/>
      <c r="F312" s="6"/>
      <c r="G312" s="6">
        <v>1</v>
      </c>
      <c r="H312" s="6" t="str">
        <f t="shared" si="9"/>
        <v>New</v>
      </c>
      <c r="I312" s="6" t="str">
        <f t="shared" si="10"/>
        <v>New</v>
      </c>
    </row>
    <row r="313" spans="1:9" x14ac:dyDescent="0.3">
      <c r="A313" s="6" t="s">
        <v>459</v>
      </c>
      <c r="B313" s="6"/>
      <c r="C313" s="6"/>
      <c r="D313" s="6">
        <v>1</v>
      </c>
      <c r="E313" s="6"/>
      <c r="F313" s="6"/>
      <c r="G313" s="6"/>
      <c r="H313" s="6" t="str">
        <f t="shared" si="9"/>
        <v>Lost</v>
      </c>
      <c r="I313" s="6" t="str">
        <f t="shared" si="10"/>
        <v>Lost</v>
      </c>
    </row>
    <row r="314" spans="1:9" x14ac:dyDescent="0.3">
      <c r="A314" s="6" t="s">
        <v>460</v>
      </c>
      <c r="B314" s="6"/>
      <c r="C314" s="6"/>
      <c r="D314" s="6"/>
      <c r="E314" s="6"/>
      <c r="F314" s="6"/>
      <c r="G314" s="6">
        <v>2</v>
      </c>
      <c r="H314" s="6" t="str">
        <f t="shared" si="9"/>
        <v>New</v>
      </c>
      <c r="I314" s="6" t="str">
        <f t="shared" si="10"/>
        <v>New</v>
      </c>
    </row>
    <row r="315" spans="1:9" x14ac:dyDescent="0.3">
      <c r="A315" s="6" t="s">
        <v>461</v>
      </c>
      <c r="B315" s="6">
        <v>1</v>
      </c>
      <c r="C315" s="6">
        <v>1</v>
      </c>
      <c r="D315" s="6">
        <v>1</v>
      </c>
      <c r="E315" s="6">
        <v>1</v>
      </c>
      <c r="F315" s="6"/>
      <c r="G315" s="6">
        <v>1</v>
      </c>
      <c r="H315" s="6" t="str">
        <f t="shared" si="9"/>
        <v>Current</v>
      </c>
      <c r="I315" s="6" t="str">
        <f t="shared" si="10"/>
        <v>Current</v>
      </c>
    </row>
    <row r="316" spans="1:9" x14ac:dyDescent="0.3">
      <c r="A316" s="6" t="s">
        <v>462</v>
      </c>
      <c r="B316" s="6"/>
      <c r="C316" s="6"/>
      <c r="D316" s="6"/>
      <c r="E316" s="6"/>
      <c r="F316" s="6"/>
      <c r="G316" s="6"/>
      <c r="H316" s="6" t="b">
        <f t="shared" si="9"/>
        <v>0</v>
      </c>
      <c r="I316" s="6" t="str">
        <f t="shared" si="10"/>
        <v xml:space="preserve"> </v>
      </c>
    </row>
    <row r="317" spans="1:9" x14ac:dyDescent="0.3">
      <c r="A317" s="6" t="s">
        <v>463</v>
      </c>
      <c r="B317" s="6"/>
      <c r="C317" s="6"/>
      <c r="D317" s="6">
        <v>1</v>
      </c>
      <c r="E317" s="6"/>
      <c r="F317" s="6"/>
      <c r="G317" s="6"/>
      <c r="H317" s="6" t="str">
        <f t="shared" si="9"/>
        <v>Lost</v>
      </c>
      <c r="I317" s="6" t="str">
        <f t="shared" si="10"/>
        <v>Lost</v>
      </c>
    </row>
    <row r="318" spans="1:9" x14ac:dyDescent="0.3">
      <c r="A318" s="6" t="s">
        <v>464</v>
      </c>
      <c r="B318" s="6">
        <v>5</v>
      </c>
      <c r="C318" s="6">
        <v>1</v>
      </c>
      <c r="D318" s="6">
        <v>2</v>
      </c>
      <c r="E318" s="6">
        <v>6</v>
      </c>
      <c r="F318" s="6">
        <v>1</v>
      </c>
      <c r="G318" s="6">
        <v>5</v>
      </c>
      <c r="H318" s="6" t="str">
        <f t="shared" si="9"/>
        <v>Current</v>
      </c>
      <c r="I318" s="6" t="str">
        <f t="shared" si="10"/>
        <v>Current</v>
      </c>
    </row>
    <row r="319" spans="1:9" x14ac:dyDescent="0.3">
      <c r="A319" s="6" t="s">
        <v>465</v>
      </c>
      <c r="B319" s="6">
        <v>1</v>
      </c>
      <c r="C319" s="6"/>
      <c r="D319" s="6"/>
      <c r="E319" s="6"/>
      <c r="F319" s="6"/>
      <c r="G319" s="6"/>
      <c r="H319" s="6" t="str">
        <f t="shared" si="9"/>
        <v>Lost</v>
      </c>
      <c r="I319" s="6" t="str">
        <f t="shared" si="10"/>
        <v>Lost</v>
      </c>
    </row>
    <row r="320" spans="1:9" x14ac:dyDescent="0.3">
      <c r="A320" s="6" t="s">
        <v>466</v>
      </c>
      <c r="B320" s="6"/>
      <c r="C320" s="6">
        <v>1</v>
      </c>
      <c r="D320" s="6"/>
      <c r="E320" s="6"/>
      <c r="F320" s="6"/>
      <c r="G320" s="6"/>
      <c r="H320" s="6" t="str">
        <f t="shared" si="9"/>
        <v>Lost</v>
      </c>
      <c r="I320" s="6" t="str">
        <f t="shared" si="10"/>
        <v>Lost</v>
      </c>
    </row>
    <row r="321" spans="1:9" x14ac:dyDescent="0.3">
      <c r="A321" s="6" t="s">
        <v>467</v>
      </c>
      <c r="B321" s="6"/>
      <c r="C321" s="6"/>
      <c r="D321" s="6"/>
      <c r="E321" s="6"/>
      <c r="F321" s="6">
        <v>1</v>
      </c>
      <c r="G321" s="6"/>
      <c r="H321" s="6" t="str">
        <f t="shared" si="9"/>
        <v>New</v>
      </c>
      <c r="I321" s="6" t="str">
        <f t="shared" si="10"/>
        <v>New</v>
      </c>
    </row>
    <row r="322" spans="1:9" x14ac:dyDescent="0.3">
      <c r="A322" s="6" t="s">
        <v>468</v>
      </c>
      <c r="B322" s="6">
        <v>1</v>
      </c>
      <c r="C322" s="6">
        <v>2</v>
      </c>
      <c r="D322" s="6">
        <v>1</v>
      </c>
      <c r="E322" s="6">
        <v>2</v>
      </c>
      <c r="F322" s="6">
        <v>1</v>
      </c>
      <c r="G322" s="6">
        <v>1</v>
      </c>
      <c r="H322" s="6" t="str">
        <f t="shared" si="9"/>
        <v>Current</v>
      </c>
      <c r="I322" s="6" t="str">
        <f t="shared" si="10"/>
        <v>Current</v>
      </c>
    </row>
    <row r="323" spans="1:9" x14ac:dyDescent="0.3">
      <c r="A323" s="6" t="s">
        <v>469</v>
      </c>
      <c r="B323" s="6"/>
      <c r="C323" s="6"/>
      <c r="D323" s="6"/>
      <c r="E323" s="6">
        <v>1</v>
      </c>
      <c r="F323" s="6"/>
      <c r="G323" s="6"/>
      <c r="H323" s="6" t="str">
        <f t="shared" si="9"/>
        <v>New</v>
      </c>
      <c r="I323" s="6" t="str">
        <f t="shared" si="10"/>
        <v>New</v>
      </c>
    </row>
    <row r="324" spans="1:9" x14ac:dyDescent="0.3">
      <c r="A324" s="6" t="s">
        <v>470</v>
      </c>
      <c r="B324" s="6"/>
      <c r="C324" s="6"/>
      <c r="D324" s="6">
        <v>1</v>
      </c>
      <c r="E324" s="6"/>
      <c r="F324" s="6"/>
      <c r="G324" s="6"/>
      <c r="H324" s="6" t="str">
        <f t="shared" si="9"/>
        <v>Lost</v>
      </c>
      <c r="I324" s="6" t="str">
        <f t="shared" si="10"/>
        <v>Lost</v>
      </c>
    </row>
    <row r="325" spans="1:9" x14ac:dyDescent="0.3">
      <c r="A325" s="6" t="s">
        <v>471</v>
      </c>
      <c r="B325" s="6">
        <v>8</v>
      </c>
      <c r="C325" s="6">
        <v>6</v>
      </c>
      <c r="D325" s="6">
        <v>7</v>
      </c>
      <c r="E325" s="6">
        <v>10</v>
      </c>
      <c r="F325" s="6">
        <v>7</v>
      </c>
      <c r="G325" s="6">
        <v>9</v>
      </c>
      <c r="H325" s="6" t="str">
        <f t="shared" si="9"/>
        <v>Current</v>
      </c>
      <c r="I325" s="6" t="str">
        <f t="shared" si="10"/>
        <v>Current</v>
      </c>
    </row>
    <row r="326" spans="1:9" x14ac:dyDescent="0.3">
      <c r="A326" s="6" t="s">
        <v>472</v>
      </c>
      <c r="B326" s="6"/>
      <c r="C326" s="6">
        <v>1</v>
      </c>
      <c r="D326" s="6"/>
      <c r="E326" s="6">
        <v>1</v>
      </c>
      <c r="F326" s="6"/>
      <c r="G326" s="6"/>
      <c r="H326" s="6" t="str">
        <f t="shared" si="9"/>
        <v>Current</v>
      </c>
      <c r="I326" s="6" t="str">
        <f t="shared" si="10"/>
        <v>Current</v>
      </c>
    </row>
    <row r="327" spans="1:9" x14ac:dyDescent="0.3">
      <c r="A327" s="6" t="s">
        <v>473</v>
      </c>
      <c r="B327" s="6"/>
      <c r="C327" s="6"/>
      <c r="D327" s="6"/>
      <c r="E327" s="6"/>
      <c r="F327" s="6"/>
      <c r="G327" s="6"/>
      <c r="H327" s="6" t="b">
        <f t="shared" si="9"/>
        <v>0</v>
      </c>
      <c r="I327" s="6" t="str">
        <f t="shared" si="10"/>
        <v xml:space="preserve"> </v>
      </c>
    </row>
    <row r="328" spans="1:9" x14ac:dyDescent="0.3">
      <c r="A328" s="6" t="s">
        <v>474</v>
      </c>
      <c r="B328" s="6"/>
      <c r="C328" s="6"/>
      <c r="D328" s="6"/>
      <c r="E328" s="6">
        <v>1</v>
      </c>
      <c r="F328" s="6"/>
      <c r="G328" s="6"/>
      <c r="H328" s="6" t="str">
        <f t="shared" si="9"/>
        <v>New</v>
      </c>
      <c r="I328" s="6" t="str">
        <f t="shared" si="10"/>
        <v>New</v>
      </c>
    </row>
    <row r="329" spans="1:9" x14ac:dyDescent="0.3">
      <c r="A329" s="6" t="s">
        <v>475</v>
      </c>
      <c r="B329" s="6"/>
      <c r="C329" s="6"/>
      <c r="D329" s="6"/>
      <c r="E329" s="6"/>
      <c r="F329" s="6">
        <v>1</v>
      </c>
      <c r="G329" s="6"/>
      <c r="H329" s="6" t="str">
        <f t="shared" si="9"/>
        <v>New</v>
      </c>
      <c r="I329" s="6" t="str">
        <f t="shared" si="10"/>
        <v>New</v>
      </c>
    </row>
    <row r="330" spans="1:9" x14ac:dyDescent="0.3">
      <c r="A330" s="6" t="s">
        <v>476</v>
      </c>
      <c r="B330" s="6">
        <v>5</v>
      </c>
      <c r="C330" s="6">
        <v>3</v>
      </c>
      <c r="D330" s="6">
        <v>7</v>
      </c>
      <c r="E330" s="6">
        <v>5</v>
      </c>
      <c r="F330" s="6">
        <v>5</v>
      </c>
      <c r="G330" s="6">
        <v>3</v>
      </c>
      <c r="H330" s="6" t="str">
        <f t="shared" si="9"/>
        <v>Current</v>
      </c>
      <c r="I330" s="6" t="str">
        <f t="shared" si="10"/>
        <v>Current</v>
      </c>
    </row>
    <row r="331" spans="1:9" x14ac:dyDescent="0.3">
      <c r="A331" s="6" t="s">
        <v>477</v>
      </c>
      <c r="B331" s="6"/>
      <c r="C331" s="6"/>
      <c r="D331" s="6"/>
      <c r="E331" s="6"/>
      <c r="F331" s="6"/>
      <c r="G331" s="6">
        <v>1</v>
      </c>
      <c r="H331" s="6" t="str">
        <f t="shared" si="9"/>
        <v>New</v>
      </c>
      <c r="I331" s="6" t="str">
        <f t="shared" si="10"/>
        <v>New</v>
      </c>
    </row>
    <row r="332" spans="1:9" x14ac:dyDescent="0.3">
      <c r="A332" s="6" t="s">
        <v>478</v>
      </c>
      <c r="B332" s="6"/>
      <c r="C332" s="6"/>
      <c r="D332" s="6">
        <v>11</v>
      </c>
      <c r="E332" s="6">
        <v>21</v>
      </c>
      <c r="F332" s="6">
        <v>11</v>
      </c>
      <c r="G332" s="6">
        <v>18</v>
      </c>
      <c r="H332" s="6" t="str">
        <f t="shared" si="9"/>
        <v>Current</v>
      </c>
      <c r="I332" s="6" t="str">
        <f t="shared" si="10"/>
        <v>Current</v>
      </c>
    </row>
    <row r="333" spans="1:9" x14ac:dyDescent="0.3">
      <c r="A333" s="6" t="s">
        <v>479</v>
      </c>
      <c r="B333" s="6"/>
      <c r="C333" s="6">
        <v>1</v>
      </c>
      <c r="D333" s="6"/>
      <c r="E333" s="6">
        <v>1</v>
      </c>
      <c r="F333" s="6">
        <v>2</v>
      </c>
      <c r="G333" s="6"/>
      <c r="H333" s="6" t="str">
        <f t="shared" ref="H333:H383" si="11">IF(AND(SUM(E333:G333)=0,SUM(B333:D333)&lt;&gt;0),"Lost",IF(AND(SUM(B333:D333)&lt;&gt;0,SUM(E333:G333)&lt;&gt;0),"Current",IF(AND(SUM(B333:D333)=0,SUM(E333:G333)&lt;&gt;0),"New")))</f>
        <v>Current</v>
      </c>
      <c r="I333" s="6" t="str">
        <f t="shared" ref="I333:I383" si="12">IF(OR(H333="Lost",H333="New", H333="Current"),H333," ")</f>
        <v>Current</v>
      </c>
    </row>
    <row r="334" spans="1:9" x14ac:dyDescent="0.3">
      <c r="A334" s="6" t="s">
        <v>480</v>
      </c>
      <c r="B334" s="6">
        <v>1</v>
      </c>
      <c r="C334" s="6"/>
      <c r="D334" s="6"/>
      <c r="E334" s="6">
        <v>1</v>
      </c>
      <c r="F334" s="6"/>
      <c r="G334" s="6"/>
      <c r="H334" s="6" t="str">
        <f t="shared" si="11"/>
        <v>Current</v>
      </c>
      <c r="I334" s="6" t="str">
        <f t="shared" si="12"/>
        <v>Current</v>
      </c>
    </row>
    <row r="335" spans="1:9" x14ac:dyDescent="0.3">
      <c r="A335" s="6" t="s">
        <v>481</v>
      </c>
      <c r="B335" s="6"/>
      <c r="C335" s="6">
        <v>1</v>
      </c>
      <c r="D335" s="6"/>
      <c r="E335" s="6"/>
      <c r="F335" s="6"/>
      <c r="G335" s="6"/>
      <c r="H335" s="6" t="str">
        <f t="shared" si="11"/>
        <v>Lost</v>
      </c>
      <c r="I335" s="6" t="str">
        <f t="shared" si="12"/>
        <v>Lost</v>
      </c>
    </row>
    <row r="336" spans="1:9" x14ac:dyDescent="0.3">
      <c r="A336" s="6" t="s">
        <v>482</v>
      </c>
      <c r="B336" s="6"/>
      <c r="C336" s="6"/>
      <c r="D336" s="6"/>
      <c r="E336" s="6"/>
      <c r="F336" s="6">
        <v>1</v>
      </c>
      <c r="G336" s="6"/>
      <c r="H336" s="6" t="str">
        <f t="shared" si="11"/>
        <v>New</v>
      </c>
      <c r="I336" s="6" t="str">
        <f t="shared" si="12"/>
        <v>New</v>
      </c>
    </row>
    <row r="337" spans="1:9" x14ac:dyDescent="0.3">
      <c r="A337" s="6" t="s">
        <v>483</v>
      </c>
      <c r="B337" s="6"/>
      <c r="C337" s="6"/>
      <c r="D337" s="6"/>
      <c r="E337" s="6"/>
      <c r="F337" s="6"/>
      <c r="G337" s="6">
        <v>1</v>
      </c>
      <c r="H337" s="6" t="str">
        <f t="shared" si="11"/>
        <v>New</v>
      </c>
      <c r="I337" s="6" t="str">
        <f t="shared" si="12"/>
        <v>New</v>
      </c>
    </row>
    <row r="338" spans="1:9" x14ac:dyDescent="0.3">
      <c r="A338" s="6" t="s">
        <v>484</v>
      </c>
      <c r="B338" s="6"/>
      <c r="C338" s="6"/>
      <c r="D338" s="6"/>
      <c r="E338" s="6"/>
      <c r="F338" s="6"/>
      <c r="G338" s="6">
        <v>1</v>
      </c>
      <c r="H338" s="6" t="str">
        <f t="shared" si="11"/>
        <v>New</v>
      </c>
      <c r="I338" s="6" t="str">
        <f t="shared" si="12"/>
        <v>New</v>
      </c>
    </row>
    <row r="339" spans="1:9" x14ac:dyDescent="0.3">
      <c r="A339" s="6" t="s">
        <v>485</v>
      </c>
      <c r="B339" s="6"/>
      <c r="C339" s="6"/>
      <c r="D339" s="6">
        <v>1</v>
      </c>
      <c r="E339" s="6"/>
      <c r="F339" s="6"/>
      <c r="G339" s="6"/>
      <c r="H339" s="6" t="str">
        <f t="shared" si="11"/>
        <v>Lost</v>
      </c>
      <c r="I339" s="6" t="str">
        <f t="shared" si="12"/>
        <v>Lost</v>
      </c>
    </row>
    <row r="340" spans="1:9" x14ac:dyDescent="0.3">
      <c r="A340" s="6" t="s">
        <v>486</v>
      </c>
      <c r="B340" s="6"/>
      <c r="C340" s="6"/>
      <c r="D340" s="6"/>
      <c r="E340" s="6"/>
      <c r="F340" s="6">
        <v>1</v>
      </c>
      <c r="G340" s="6"/>
      <c r="H340" s="6" t="str">
        <f t="shared" si="11"/>
        <v>New</v>
      </c>
      <c r="I340" s="6" t="str">
        <f t="shared" si="12"/>
        <v>New</v>
      </c>
    </row>
    <row r="341" spans="1:9" x14ac:dyDescent="0.3">
      <c r="A341" s="6" t="s">
        <v>487</v>
      </c>
      <c r="B341" s="6"/>
      <c r="C341" s="6"/>
      <c r="D341" s="6"/>
      <c r="E341" s="6"/>
      <c r="F341" s="6">
        <v>1</v>
      </c>
      <c r="G341" s="6"/>
      <c r="H341" s="6" t="str">
        <f t="shared" si="11"/>
        <v>New</v>
      </c>
      <c r="I341" s="6" t="str">
        <f t="shared" si="12"/>
        <v>New</v>
      </c>
    </row>
    <row r="342" spans="1:9" x14ac:dyDescent="0.3">
      <c r="A342" s="6" t="s">
        <v>488</v>
      </c>
      <c r="B342" s="6"/>
      <c r="C342" s="6">
        <v>1</v>
      </c>
      <c r="D342" s="6"/>
      <c r="E342" s="6"/>
      <c r="F342" s="6"/>
      <c r="G342" s="6"/>
      <c r="H342" s="6" t="str">
        <f t="shared" si="11"/>
        <v>Lost</v>
      </c>
      <c r="I342" s="6" t="str">
        <f t="shared" si="12"/>
        <v>Lost</v>
      </c>
    </row>
    <row r="343" spans="1:9" x14ac:dyDescent="0.3">
      <c r="A343" s="6" t="s">
        <v>489</v>
      </c>
      <c r="B343" s="6">
        <v>11</v>
      </c>
      <c r="C343" s="6">
        <v>13</v>
      </c>
      <c r="D343" s="6">
        <v>8</v>
      </c>
      <c r="E343" s="6">
        <v>31</v>
      </c>
      <c r="F343" s="6">
        <v>17</v>
      </c>
      <c r="G343" s="6">
        <v>31</v>
      </c>
      <c r="H343" s="6" t="str">
        <f t="shared" si="11"/>
        <v>Current</v>
      </c>
      <c r="I343" s="6" t="str">
        <f t="shared" si="12"/>
        <v>Current</v>
      </c>
    </row>
    <row r="344" spans="1:9" x14ac:dyDescent="0.3">
      <c r="A344" s="6" t="s">
        <v>490</v>
      </c>
      <c r="B344" s="6">
        <v>1</v>
      </c>
      <c r="C344" s="6">
        <v>3</v>
      </c>
      <c r="D344" s="6">
        <v>1</v>
      </c>
      <c r="E344" s="6">
        <v>2</v>
      </c>
      <c r="F344" s="6">
        <v>2</v>
      </c>
      <c r="G344" s="6">
        <v>2</v>
      </c>
      <c r="H344" s="6" t="str">
        <f t="shared" si="11"/>
        <v>Current</v>
      </c>
      <c r="I344" s="6" t="str">
        <f t="shared" si="12"/>
        <v>Current</v>
      </c>
    </row>
    <row r="345" spans="1:9" x14ac:dyDescent="0.3">
      <c r="A345" s="6" t="s">
        <v>491</v>
      </c>
      <c r="B345" s="6">
        <v>2</v>
      </c>
      <c r="C345" s="6">
        <v>2</v>
      </c>
      <c r="D345" s="6">
        <v>3</v>
      </c>
      <c r="E345" s="6">
        <v>3</v>
      </c>
      <c r="F345" s="6">
        <v>3</v>
      </c>
      <c r="G345" s="6">
        <v>4</v>
      </c>
      <c r="H345" s="6" t="str">
        <f t="shared" si="11"/>
        <v>Current</v>
      </c>
      <c r="I345" s="6" t="str">
        <f t="shared" si="12"/>
        <v>Current</v>
      </c>
    </row>
    <row r="346" spans="1:9" x14ac:dyDescent="0.3">
      <c r="A346" s="6" t="s">
        <v>492</v>
      </c>
      <c r="B346" s="6"/>
      <c r="C346" s="6"/>
      <c r="D346" s="6">
        <v>1</v>
      </c>
      <c r="E346" s="6">
        <v>1</v>
      </c>
      <c r="F346" s="6"/>
      <c r="G346" s="6"/>
      <c r="H346" s="6" t="str">
        <f t="shared" si="11"/>
        <v>Current</v>
      </c>
      <c r="I346" s="6" t="str">
        <f t="shared" si="12"/>
        <v>Current</v>
      </c>
    </row>
    <row r="347" spans="1:9" x14ac:dyDescent="0.3">
      <c r="A347" s="6" t="s">
        <v>493</v>
      </c>
      <c r="B347" s="6"/>
      <c r="C347" s="6"/>
      <c r="D347" s="6"/>
      <c r="E347" s="6"/>
      <c r="F347" s="6"/>
      <c r="G347" s="6">
        <v>1</v>
      </c>
      <c r="H347" s="6" t="str">
        <f t="shared" si="11"/>
        <v>New</v>
      </c>
      <c r="I347" s="6" t="str">
        <f t="shared" si="12"/>
        <v>New</v>
      </c>
    </row>
    <row r="348" spans="1:9" x14ac:dyDescent="0.3">
      <c r="A348" s="6" t="s">
        <v>494</v>
      </c>
      <c r="B348" s="6"/>
      <c r="C348" s="6">
        <v>1</v>
      </c>
      <c r="D348" s="6"/>
      <c r="E348" s="6"/>
      <c r="F348" s="6"/>
      <c r="G348" s="6"/>
      <c r="H348" s="6" t="str">
        <f t="shared" si="11"/>
        <v>Lost</v>
      </c>
      <c r="I348" s="6" t="str">
        <f t="shared" si="12"/>
        <v>Lost</v>
      </c>
    </row>
    <row r="349" spans="1:9" x14ac:dyDescent="0.3">
      <c r="A349" s="6" t="s">
        <v>495</v>
      </c>
      <c r="B349" s="6"/>
      <c r="C349" s="6"/>
      <c r="D349" s="6"/>
      <c r="E349" s="6">
        <v>1</v>
      </c>
      <c r="F349" s="6"/>
      <c r="G349" s="6"/>
      <c r="H349" s="6" t="str">
        <f t="shared" si="11"/>
        <v>New</v>
      </c>
      <c r="I349" s="6" t="str">
        <f t="shared" si="12"/>
        <v>New</v>
      </c>
    </row>
    <row r="350" spans="1:9" x14ac:dyDescent="0.3">
      <c r="A350" s="6" t="s">
        <v>496</v>
      </c>
      <c r="B350" s="6">
        <v>1</v>
      </c>
      <c r="C350" s="6"/>
      <c r="D350" s="6"/>
      <c r="E350" s="6"/>
      <c r="F350" s="6"/>
      <c r="G350" s="6"/>
      <c r="H350" s="6" t="str">
        <f t="shared" si="11"/>
        <v>Lost</v>
      </c>
      <c r="I350" s="6" t="str">
        <f t="shared" si="12"/>
        <v>Lost</v>
      </c>
    </row>
    <row r="351" spans="1:9" x14ac:dyDescent="0.3">
      <c r="A351" s="6" t="s">
        <v>497</v>
      </c>
      <c r="B351" s="6"/>
      <c r="C351" s="6"/>
      <c r="D351" s="6">
        <v>1</v>
      </c>
      <c r="E351" s="6"/>
      <c r="F351" s="6"/>
      <c r="G351" s="6"/>
      <c r="H351" s="6" t="str">
        <f t="shared" si="11"/>
        <v>Lost</v>
      </c>
      <c r="I351" s="6" t="str">
        <f t="shared" si="12"/>
        <v>Lost</v>
      </c>
    </row>
    <row r="352" spans="1:9" x14ac:dyDescent="0.3">
      <c r="A352" s="6" t="s">
        <v>498</v>
      </c>
      <c r="B352" s="6">
        <v>1</v>
      </c>
      <c r="C352" s="6">
        <v>2</v>
      </c>
      <c r="D352" s="6">
        <v>1</v>
      </c>
      <c r="E352" s="6">
        <v>1</v>
      </c>
      <c r="F352" s="6">
        <v>2</v>
      </c>
      <c r="G352" s="6">
        <v>1</v>
      </c>
      <c r="H352" s="6" t="str">
        <f t="shared" si="11"/>
        <v>Current</v>
      </c>
      <c r="I352" s="6" t="str">
        <f t="shared" si="12"/>
        <v>Current</v>
      </c>
    </row>
    <row r="353" spans="1:9" x14ac:dyDescent="0.3">
      <c r="A353" s="6" t="s">
        <v>499</v>
      </c>
      <c r="B353" s="6"/>
      <c r="C353" s="6"/>
      <c r="D353" s="6"/>
      <c r="E353" s="6"/>
      <c r="F353" s="6"/>
      <c r="G353" s="6">
        <v>1</v>
      </c>
      <c r="H353" s="6" t="str">
        <f t="shared" si="11"/>
        <v>New</v>
      </c>
      <c r="I353" s="6" t="str">
        <f t="shared" si="12"/>
        <v>New</v>
      </c>
    </row>
    <row r="354" spans="1:9" x14ac:dyDescent="0.3">
      <c r="A354" s="6" t="s">
        <v>500</v>
      </c>
      <c r="B354" s="6">
        <v>1</v>
      </c>
      <c r="C354" s="6"/>
      <c r="D354" s="6"/>
      <c r="E354" s="6"/>
      <c r="F354" s="6"/>
      <c r="G354" s="6"/>
      <c r="H354" s="6" t="str">
        <f t="shared" si="11"/>
        <v>Lost</v>
      </c>
      <c r="I354" s="6" t="str">
        <f t="shared" si="12"/>
        <v>Lost</v>
      </c>
    </row>
    <row r="355" spans="1:9" x14ac:dyDescent="0.3">
      <c r="A355" s="6" t="s">
        <v>501</v>
      </c>
      <c r="B355" s="6"/>
      <c r="C355" s="6"/>
      <c r="D355" s="6"/>
      <c r="E355" s="6"/>
      <c r="F355" s="6">
        <v>1</v>
      </c>
      <c r="G355" s="6"/>
      <c r="H355" s="6" t="str">
        <f t="shared" si="11"/>
        <v>New</v>
      </c>
      <c r="I355" s="6" t="str">
        <f t="shared" si="12"/>
        <v>New</v>
      </c>
    </row>
    <row r="356" spans="1:9" x14ac:dyDescent="0.3">
      <c r="A356" s="6" t="s">
        <v>502</v>
      </c>
      <c r="B356" s="6"/>
      <c r="C356" s="6"/>
      <c r="D356" s="6"/>
      <c r="E356" s="6">
        <v>2</v>
      </c>
      <c r="F356" s="6">
        <v>1</v>
      </c>
      <c r="G356" s="6"/>
      <c r="H356" s="6" t="str">
        <f t="shared" si="11"/>
        <v>New</v>
      </c>
      <c r="I356" s="6" t="str">
        <f t="shared" si="12"/>
        <v>New</v>
      </c>
    </row>
    <row r="357" spans="1:9" x14ac:dyDescent="0.3">
      <c r="A357" s="6" t="s">
        <v>503</v>
      </c>
      <c r="B357" s="6"/>
      <c r="C357" s="6"/>
      <c r="D357" s="6"/>
      <c r="E357" s="6"/>
      <c r="F357" s="6">
        <v>1</v>
      </c>
      <c r="G357" s="6"/>
      <c r="H357" s="6" t="str">
        <f t="shared" si="11"/>
        <v>New</v>
      </c>
      <c r="I357" s="6" t="str">
        <f t="shared" si="12"/>
        <v>New</v>
      </c>
    </row>
    <row r="358" spans="1:9" x14ac:dyDescent="0.3">
      <c r="A358" s="6" t="s">
        <v>504</v>
      </c>
      <c r="B358" s="6"/>
      <c r="C358" s="6">
        <v>2</v>
      </c>
      <c r="D358" s="6">
        <v>1</v>
      </c>
      <c r="E358" s="6"/>
      <c r="F358" s="6"/>
      <c r="G358" s="6">
        <v>1</v>
      </c>
      <c r="H358" s="6" t="str">
        <f t="shared" si="11"/>
        <v>Current</v>
      </c>
      <c r="I358" s="6" t="str">
        <f t="shared" si="12"/>
        <v>Current</v>
      </c>
    </row>
    <row r="359" spans="1:9" x14ac:dyDescent="0.3">
      <c r="A359" s="6" t="s">
        <v>505</v>
      </c>
      <c r="B359" s="6"/>
      <c r="C359" s="6"/>
      <c r="D359" s="6"/>
      <c r="E359" s="6"/>
      <c r="F359" s="6">
        <v>1</v>
      </c>
      <c r="G359" s="6"/>
      <c r="H359" s="6" t="str">
        <f t="shared" si="11"/>
        <v>New</v>
      </c>
      <c r="I359" s="6" t="str">
        <f t="shared" si="12"/>
        <v>New</v>
      </c>
    </row>
    <row r="360" spans="1:9" x14ac:dyDescent="0.3">
      <c r="A360" s="6" t="s">
        <v>506</v>
      </c>
      <c r="B360" s="6">
        <v>2</v>
      </c>
      <c r="C360" s="6">
        <v>1</v>
      </c>
      <c r="D360" s="6"/>
      <c r="E360" s="6">
        <v>1</v>
      </c>
      <c r="F360" s="6"/>
      <c r="G360" s="6">
        <v>1</v>
      </c>
      <c r="H360" s="6" t="str">
        <f t="shared" si="11"/>
        <v>Current</v>
      </c>
      <c r="I360" s="6" t="str">
        <f t="shared" si="12"/>
        <v>Current</v>
      </c>
    </row>
    <row r="361" spans="1:9" x14ac:dyDescent="0.3">
      <c r="A361" s="6" t="s">
        <v>507</v>
      </c>
      <c r="B361" s="6"/>
      <c r="C361" s="6"/>
      <c r="D361" s="6"/>
      <c r="E361" s="6"/>
      <c r="F361" s="6"/>
      <c r="G361" s="6">
        <v>1</v>
      </c>
      <c r="H361" s="6" t="str">
        <f t="shared" si="11"/>
        <v>New</v>
      </c>
      <c r="I361" s="6" t="str">
        <f t="shared" si="12"/>
        <v>New</v>
      </c>
    </row>
    <row r="362" spans="1:9" x14ac:dyDescent="0.3">
      <c r="A362" s="6" t="s">
        <v>508</v>
      </c>
      <c r="B362" s="6">
        <v>1</v>
      </c>
      <c r="C362" s="6"/>
      <c r="D362" s="6">
        <v>1</v>
      </c>
      <c r="E362" s="6">
        <v>2</v>
      </c>
      <c r="F362" s="6"/>
      <c r="G362" s="6"/>
      <c r="H362" s="6" t="str">
        <f t="shared" si="11"/>
        <v>Current</v>
      </c>
      <c r="I362" s="6" t="str">
        <f t="shared" si="12"/>
        <v>Current</v>
      </c>
    </row>
    <row r="363" spans="1:9" x14ac:dyDescent="0.3">
      <c r="A363" s="6" t="s">
        <v>509</v>
      </c>
      <c r="B363" s="6"/>
      <c r="C363" s="6"/>
      <c r="D363" s="6"/>
      <c r="E363" s="6"/>
      <c r="F363" s="6"/>
      <c r="G363" s="6"/>
      <c r="H363" s="6" t="b">
        <f t="shared" si="11"/>
        <v>0</v>
      </c>
      <c r="I363" s="6" t="str">
        <f t="shared" si="12"/>
        <v xml:space="preserve"> </v>
      </c>
    </row>
    <row r="364" spans="1:9" x14ac:dyDescent="0.3">
      <c r="A364" s="6" t="s">
        <v>510</v>
      </c>
      <c r="B364" s="6"/>
      <c r="C364" s="6"/>
      <c r="D364" s="6"/>
      <c r="E364" s="6"/>
      <c r="F364" s="6"/>
      <c r="G364" s="6">
        <v>1</v>
      </c>
      <c r="H364" s="6" t="str">
        <f t="shared" si="11"/>
        <v>New</v>
      </c>
      <c r="I364" s="6" t="str">
        <f t="shared" si="12"/>
        <v>New</v>
      </c>
    </row>
    <row r="365" spans="1:9" x14ac:dyDescent="0.3">
      <c r="A365" s="6" t="s">
        <v>511</v>
      </c>
      <c r="B365" s="6"/>
      <c r="C365" s="6"/>
      <c r="D365" s="6"/>
      <c r="E365" s="6"/>
      <c r="F365" s="6"/>
      <c r="G365" s="6"/>
      <c r="H365" s="6" t="b">
        <f t="shared" si="11"/>
        <v>0</v>
      </c>
      <c r="I365" s="6" t="str">
        <f t="shared" si="12"/>
        <v xml:space="preserve"> </v>
      </c>
    </row>
    <row r="366" spans="1:9" x14ac:dyDescent="0.3">
      <c r="A366" s="6" t="s">
        <v>512</v>
      </c>
      <c r="B366" s="6"/>
      <c r="C366" s="6">
        <v>1</v>
      </c>
      <c r="D366" s="6"/>
      <c r="E366" s="6"/>
      <c r="F366" s="6"/>
      <c r="G366" s="6"/>
      <c r="H366" s="6" t="str">
        <f t="shared" si="11"/>
        <v>Lost</v>
      </c>
      <c r="I366" s="6" t="str">
        <f t="shared" si="12"/>
        <v>Lost</v>
      </c>
    </row>
    <row r="367" spans="1:9" x14ac:dyDescent="0.3">
      <c r="A367" s="6" t="s">
        <v>513</v>
      </c>
      <c r="B367" s="6">
        <v>3</v>
      </c>
      <c r="C367" s="6"/>
      <c r="D367" s="6">
        <v>1</v>
      </c>
      <c r="E367" s="6"/>
      <c r="F367" s="6">
        <v>1</v>
      </c>
      <c r="G367" s="6"/>
      <c r="H367" s="6" t="str">
        <f t="shared" si="11"/>
        <v>Current</v>
      </c>
      <c r="I367" s="6" t="str">
        <f t="shared" si="12"/>
        <v>Current</v>
      </c>
    </row>
    <row r="368" spans="1:9" x14ac:dyDescent="0.3">
      <c r="A368" s="6" t="s">
        <v>514</v>
      </c>
      <c r="B368" s="6"/>
      <c r="C368" s="6"/>
      <c r="D368" s="6">
        <v>1</v>
      </c>
      <c r="E368" s="6">
        <v>2</v>
      </c>
      <c r="F368" s="6">
        <v>1</v>
      </c>
      <c r="G368" s="6">
        <v>1</v>
      </c>
      <c r="H368" s="6" t="str">
        <f t="shared" si="11"/>
        <v>Current</v>
      </c>
      <c r="I368" s="6" t="str">
        <f t="shared" si="12"/>
        <v>Current</v>
      </c>
    </row>
    <row r="369" spans="1:9" x14ac:dyDescent="0.3">
      <c r="A369" s="6" t="s">
        <v>515</v>
      </c>
      <c r="B369" s="6"/>
      <c r="C369" s="6"/>
      <c r="D369" s="6">
        <v>2</v>
      </c>
      <c r="E369" s="6"/>
      <c r="F369" s="6">
        <v>1</v>
      </c>
      <c r="G369" s="6"/>
      <c r="H369" s="6" t="str">
        <f t="shared" si="11"/>
        <v>Current</v>
      </c>
      <c r="I369" s="6" t="str">
        <f t="shared" si="12"/>
        <v>Current</v>
      </c>
    </row>
    <row r="370" spans="1:9" x14ac:dyDescent="0.3">
      <c r="A370" s="6" t="s">
        <v>516</v>
      </c>
      <c r="B370" s="6"/>
      <c r="C370" s="6">
        <v>1</v>
      </c>
      <c r="D370" s="6"/>
      <c r="E370" s="6"/>
      <c r="F370" s="6"/>
      <c r="G370" s="6"/>
      <c r="H370" s="6" t="str">
        <f t="shared" si="11"/>
        <v>Lost</v>
      </c>
      <c r="I370" s="6" t="str">
        <f t="shared" si="12"/>
        <v>Lost</v>
      </c>
    </row>
    <row r="371" spans="1:9" x14ac:dyDescent="0.3">
      <c r="A371" s="6" t="s">
        <v>517</v>
      </c>
      <c r="B371" s="6"/>
      <c r="C371" s="6"/>
      <c r="D371" s="6"/>
      <c r="E371" s="6"/>
      <c r="F371" s="6"/>
      <c r="G371" s="6"/>
      <c r="H371" s="6" t="b">
        <f t="shared" si="11"/>
        <v>0</v>
      </c>
      <c r="I371" s="6" t="str">
        <f t="shared" si="12"/>
        <v xml:space="preserve"> </v>
      </c>
    </row>
    <row r="372" spans="1:9" x14ac:dyDescent="0.3">
      <c r="A372" s="6" t="s">
        <v>518</v>
      </c>
      <c r="B372" s="6">
        <v>5</v>
      </c>
      <c r="C372" s="6">
        <v>3</v>
      </c>
      <c r="D372" s="6">
        <v>4</v>
      </c>
      <c r="E372" s="6">
        <v>7</v>
      </c>
      <c r="F372" s="6">
        <v>4</v>
      </c>
      <c r="G372" s="6">
        <v>4</v>
      </c>
      <c r="H372" s="6" t="str">
        <f t="shared" si="11"/>
        <v>Current</v>
      </c>
      <c r="I372" s="6" t="str">
        <f t="shared" si="12"/>
        <v>Current</v>
      </c>
    </row>
    <row r="373" spans="1:9" x14ac:dyDescent="0.3">
      <c r="A373" s="6" t="s">
        <v>519</v>
      </c>
      <c r="B373" s="6"/>
      <c r="C373" s="6">
        <v>1</v>
      </c>
      <c r="D373" s="6">
        <v>1</v>
      </c>
      <c r="E373" s="6">
        <v>1</v>
      </c>
      <c r="F373" s="6">
        <v>1</v>
      </c>
      <c r="G373" s="6"/>
      <c r="H373" s="6" t="str">
        <f t="shared" si="11"/>
        <v>Current</v>
      </c>
      <c r="I373" s="6" t="str">
        <f t="shared" si="12"/>
        <v>Current</v>
      </c>
    </row>
    <row r="374" spans="1:9" x14ac:dyDescent="0.3">
      <c r="A374" s="6" t="s">
        <v>520</v>
      </c>
      <c r="B374" s="6"/>
      <c r="C374" s="6"/>
      <c r="D374" s="6">
        <v>1</v>
      </c>
      <c r="E374" s="6"/>
      <c r="F374" s="6"/>
      <c r="G374" s="6"/>
      <c r="H374" s="6" t="str">
        <f t="shared" si="11"/>
        <v>Lost</v>
      </c>
      <c r="I374" s="6" t="str">
        <f t="shared" si="12"/>
        <v>Lost</v>
      </c>
    </row>
    <row r="375" spans="1:9" x14ac:dyDescent="0.3">
      <c r="A375" s="6" t="s">
        <v>521</v>
      </c>
      <c r="B375" s="6"/>
      <c r="C375" s="6"/>
      <c r="D375" s="6"/>
      <c r="E375" s="6">
        <v>1</v>
      </c>
      <c r="F375" s="6"/>
      <c r="G375" s="6">
        <v>1</v>
      </c>
      <c r="H375" s="6" t="str">
        <f t="shared" si="11"/>
        <v>New</v>
      </c>
      <c r="I375" s="6" t="str">
        <f t="shared" si="12"/>
        <v>New</v>
      </c>
    </row>
    <row r="376" spans="1:9" x14ac:dyDescent="0.3">
      <c r="A376" s="6" t="s">
        <v>522</v>
      </c>
      <c r="B376" s="6">
        <v>15</v>
      </c>
      <c r="C376" s="6">
        <v>17</v>
      </c>
      <c r="D376" s="6">
        <v>10</v>
      </c>
      <c r="E376" s="6">
        <v>16</v>
      </c>
      <c r="F376" s="6">
        <v>19</v>
      </c>
      <c r="G376" s="6">
        <v>11</v>
      </c>
      <c r="H376" s="6" t="str">
        <f t="shared" si="11"/>
        <v>Current</v>
      </c>
      <c r="I376" s="6" t="str">
        <f t="shared" si="12"/>
        <v>Current</v>
      </c>
    </row>
    <row r="377" spans="1:9" x14ac:dyDescent="0.3">
      <c r="A377" s="6" t="s">
        <v>523</v>
      </c>
      <c r="B377" s="6"/>
      <c r="C377" s="6"/>
      <c r="D377" s="6">
        <v>1</v>
      </c>
      <c r="E377" s="6"/>
      <c r="F377" s="6"/>
      <c r="G377" s="6"/>
      <c r="H377" s="6" t="str">
        <f t="shared" si="11"/>
        <v>Lost</v>
      </c>
      <c r="I377" s="6" t="str">
        <f t="shared" si="12"/>
        <v>Lost</v>
      </c>
    </row>
    <row r="378" spans="1:9" x14ac:dyDescent="0.3">
      <c r="A378" s="6" t="s">
        <v>524</v>
      </c>
      <c r="B378" s="6"/>
      <c r="C378" s="6"/>
      <c r="D378" s="6"/>
      <c r="E378" s="6">
        <v>1</v>
      </c>
      <c r="F378" s="6"/>
      <c r="G378" s="6">
        <v>1</v>
      </c>
      <c r="H378" s="6" t="str">
        <f t="shared" si="11"/>
        <v>New</v>
      </c>
      <c r="I378" s="6" t="str">
        <f t="shared" si="12"/>
        <v>New</v>
      </c>
    </row>
    <row r="379" spans="1:9" x14ac:dyDescent="0.3">
      <c r="A379" s="6" t="s">
        <v>525</v>
      </c>
      <c r="B379" s="6"/>
      <c r="C379" s="6"/>
      <c r="D379" s="6">
        <v>1</v>
      </c>
      <c r="E379" s="6">
        <v>1</v>
      </c>
      <c r="F379" s="6"/>
      <c r="G379" s="6"/>
      <c r="H379" s="6" t="str">
        <f t="shared" si="11"/>
        <v>Current</v>
      </c>
      <c r="I379" s="6" t="str">
        <f t="shared" si="12"/>
        <v>Current</v>
      </c>
    </row>
    <row r="380" spans="1:9" x14ac:dyDescent="0.3">
      <c r="A380" s="6" t="s">
        <v>526</v>
      </c>
      <c r="B380" s="6"/>
      <c r="C380" s="6">
        <v>1</v>
      </c>
      <c r="D380" s="6"/>
      <c r="E380" s="6">
        <v>1</v>
      </c>
      <c r="F380" s="6"/>
      <c r="G380" s="6"/>
      <c r="H380" s="6" t="str">
        <f t="shared" si="11"/>
        <v>Current</v>
      </c>
      <c r="I380" s="6" t="str">
        <f t="shared" si="12"/>
        <v>Current</v>
      </c>
    </row>
    <row r="381" spans="1:9" x14ac:dyDescent="0.3">
      <c r="A381" s="6" t="s">
        <v>527</v>
      </c>
      <c r="B381" s="6">
        <v>9</v>
      </c>
      <c r="C381" s="6">
        <v>35</v>
      </c>
      <c r="D381" s="6">
        <v>47</v>
      </c>
      <c r="E381" s="6">
        <v>82</v>
      </c>
      <c r="F381" s="6">
        <v>30</v>
      </c>
      <c r="G381" s="6">
        <v>11</v>
      </c>
      <c r="H381" s="6" t="str">
        <f t="shared" si="11"/>
        <v>Current</v>
      </c>
      <c r="I381" s="6" t="str">
        <f t="shared" si="12"/>
        <v>Current</v>
      </c>
    </row>
    <row r="382" spans="1:9" x14ac:dyDescent="0.3">
      <c r="A382" s="6" t="s">
        <v>528</v>
      </c>
      <c r="B382" s="6"/>
      <c r="C382" s="6"/>
      <c r="D382" s="6"/>
      <c r="E382" s="6"/>
      <c r="F382" s="6">
        <v>1</v>
      </c>
      <c r="G382" s="6"/>
      <c r="H382" s="6" t="str">
        <f t="shared" si="11"/>
        <v>New</v>
      </c>
      <c r="I382" s="6" t="str">
        <f t="shared" si="12"/>
        <v>New</v>
      </c>
    </row>
    <row r="383" spans="1:9" x14ac:dyDescent="0.3">
      <c r="A383" s="6" t="s">
        <v>529</v>
      </c>
      <c r="B383" s="6"/>
      <c r="C383" s="6"/>
      <c r="D383" s="6"/>
      <c r="E383" s="6"/>
      <c r="F383" s="6"/>
      <c r="G383" s="6">
        <v>1</v>
      </c>
      <c r="H383" s="6" t="str">
        <f t="shared" si="11"/>
        <v>New</v>
      </c>
      <c r="I383" s="6" t="str">
        <f t="shared" si="12"/>
        <v>New</v>
      </c>
    </row>
  </sheetData>
  <mergeCells count="3">
    <mergeCell ref="H1:K1"/>
    <mergeCell ref="H2:K2"/>
    <mergeCell ref="A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</vt:lpstr>
      <vt:lpstr>№1</vt:lpstr>
      <vt:lpstr>№2</vt:lpstr>
      <vt:lpstr>№3</vt:lpstr>
      <vt:lpstr>№4</vt:lpstr>
      <vt:lpstr>№5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Чеглаков</dc:creator>
  <cp:lastModifiedBy>Арина Мингазова</cp:lastModifiedBy>
  <cp:lastPrinted>2017-06-29T10:54:08Z</cp:lastPrinted>
  <dcterms:created xsi:type="dcterms:W3CDTF">2017-06-29T10:44:31Z</dcterms:created>
  <dcterms:modified xsi:type="dcterms:W3CDTF">2025-05-22T20:46:16Z</dcterms:modified>
</cp:coreProperties>
</file>