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-1\UDEA\Elementos finitos\trabajo2_metodos_elementos\"/>
    </mc:Choice>
  </mc:AlternateContent>
  <xr:revisionPtr revIDLastSave="0" documentId="13_ncr:1_{8372AFF6-47B9-4E8D-86A8-667BDCC83560}" xr6:coauthVersionLast="47" xr6:coauthVersionMax="47" xr10:uidLastSave="{00000000-0000-0000-0000-000000000000}"/>
  <bookViews>
    <workbookView xWindow="20160" yWindow="2865" windowWidth="7500" windowHeight="6000" xr2:uid="{99D34764-6B60-4AF3-BDE1-B3A6FBD400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5" i="1" l="1"/>
  <c r="R9" i="1"/>
  <c r="R10" i="1"/>
  <c r="R11" i="1"/>
  <c r="R12" i="1"/>
  <c r="R13" i="1"/>
  <c r="R14" i="1"/>
  <c r="R15" i="1"/>
  <c r="R16" i="1"/>
  <c r="R17" i="1"/>
  <c r="R18" i="1"/>
  <c r="R8" i="1"/>
  <c r="M9" i="1"/>
  <c r="M10" i="1"/>
  <c r="M11" i="1"/>
  <c r="M12" i="1"/>
  <c r="M13" i="1"/>
  <c r="M14" i="1"/>
  <c r="M15" i="1"/>
  <c r="M16" i="1"/>
  <c r="M17" i="1"/>
  <c r="M18" i="1"/>
  <c r="Q33" i="1"/>
  <c r="Q24" i="1"/>
  <c r="Q25" i="1"/>
  <c r="Q26" i="1"/>
  <c r="Q27" i="1"/>
  <c r="Q28" i="1"/>
  <c r="Q29" i="1"/>
  <c r="Q30" i="1"/>
  <c r="Q31" i="1"/>
  <c r="Q32" i="1"/>
  <c r="Q23" i="1"/>
  <c r="Q34" i="1" s="1"/>
  <c r="M24" i="1"/>
  <c r="M34" i="1" s="1"/>
  <c r="M35" i="1" s="1"/>
  <c r="M25" i="1"/>
  <c r="M26" i="1"/>
  <c r="M27" i="1"/>
  <c r="M28" i="1"/>
  <c r="M29" i="1"/>
  <c r="M30" i="1"/>
  <c r="M31" i="1"/>
  <c r="M32" i="1"/>
  <c r="M33" i="1"/>
  <c r="M23" i="1"/>
  <c r="M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8" i="1"/>
  <c r="R19" i="1" l="1"/>
  <c r="M19" i="1"/>
</calcChain>
</file>

<file path=xl/sharedStrings.xml><?xml version="1.0" encoding="utf-8"?>
<sst xmlns="http://schemas.openxmlformats.org/spreadsheetml/2006/main" count="90" uniqueCount="33">
  <si>
    <t>3x</t>
  </si>
  <si>
    <t>3y</t>
  </si>
  <si>
    <t>4x</t>
  </si>
  <si>
    <t>4y</t>
  </si>
  <si>
    <t>5x</t>
  </si>
  <si>
    <t>5y</t>
  </si>
  <si>
    <t>6x</t>
  </si>
  <si>
    <t>6y</t>
  </si>
  <si>
    <t>7x</t>
  </si>
  <si>
    <t>7y</t>
  </si>
  <si>
    <t>8x</t>
  </si>
  <si>
    <t>8y</t>
  </si>
  <si>
    <t>9x</t>
  </si>
  <si>
    <t>9y</t>
  </si>
  <si>
    <t>10y</t>
  </si>
  <si>
    <t>10x</t>
  </si>
  <si>
    <t>11y</t>
  </si>
  <si>
    <t>11x</t>
  </si>
  <si>
    <t>2x</t>
  </si>
  <si>
    <t>1x</t>
  </si>
  <si>
    <t>1y</t>
  </si>
  <si>
    <t>2y</t>
  </si>
  <si>
    <t>Nodo</t>
  </si>
  <si>
    <t>u_Matlab [m]</t>
  </si>
  <si>
    <t>u_Matlab [mm]</t>
  </si>
  <si>
    <t>u_Ansys [mm]</t>
  </si>
  <si>
    <t>diferencia abs</t>
  </si>
  <si>
    <t>Suma</t>
  </si>
  <si>
    <t>u_Matlab [mm] (abs)</t>
  </si>
  <si>
    <t>Suma (abs)</t>
  </si>
  <si>
    <t>Suma abs</t>
  </si>
  <si>
    <t>Dx [%]</t>
  </si>
  <si>
    <t>Dy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</si>
</sst>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1" fontId="0" fillId="0" borderId="0" xfId="0" applyNumberFormat="1"/>
    <xf numFmtId="0" fontId="1" fillId="0" borderId="1" xfId="0" applyFont="1" applyBorder="1"/>
    <xf numFmtId="11" fontId="1" fillId="0" borderId="1" xfId="0" applyNumberFormat="1" applyFont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03A2-2397-46B0-86B3-174B74603C97}">
  <dimension ref="A4:R35"/>
  <sheetViews>
    <sheetView tabSelected="1" topLeftCell="K6" workbookViewId="0">
      <selection activeCell="S27" sqref="S27"/>
    </sheetView>
  </sheetViews>
  <sheetFormatPr baseColWidth="10" defaultRowHeight="15" x14ac:dyDescent="0.25"/>
  <cols>
    <col min="1" max="1" width="20.7109375" bestFit="1" customWidth="1"/>
    <col min="6" max="6" width="13.5703125" bestFit="1" customWidth="1"/>
    <col min="7" max="7" width="15.28515625" bestFit="1" customWidth="1"/>
    <col min="8" max="8" width="14.42578125" bestFit="1" customWidth="1"/>
    <col min="9" max="9" width="11.85546875" bestFit="1" customWidth="1"/>
    <col min="11" max="11" width="12.7109375" bestFit="1" customWidth="1"/>
    <col min="12" max="12" width="15.28515625" bestFit="1" customWidth="1"/>
    <col min="13" max="13" width="20.5703125" bestFit="1" customWidth="1"/>
    <col min="14" max="14" width="12.42578125" bestFit="1" customWidth="1"/>
    <col min="15" max="15" width="6" bestFit="1" customWidth="1"/>
    <col min="16" max="16" width="15.28515625" bestFit="1" customWidth="1"/>
    <col min="17" max="17" width="20.5703125" bestFit="1" customWidth="1"/>
    <col min="18" max="18" width="13.85546875" bestFit="1" customWidth="1"/>
  </cols>
  <sheetData>
    <row r="4" spans="1:18" x14ac:dyDescent="0.25">
      <c r="A4" s="2"/>
      <c r="B4" s="2"/>
      <c r="C4" s="2"/>
    </row>
    <row r="5" spans="1:18" x14ac:dyDescent="0.25">
      <c r="A5" s="2"/>
      <c r="B5" s="2"/>
      <c r="C5" s="2"/>
    </row>
    <row r="6" spans="1:18" x14ac:dyDescent="0.25">
      <c r="A6" s="2"/>
      <c r="B6" s="2"/>
      <c r="C6" s="2"/>
    </row>
    <row r="7" spans="1:18" x14ac:dyDescent="0.25">
      <c r="A7" s="2"/>
      <c r="B7" s="2"/>
      <c r="C7" s="2"/>
      <c r="E7" s="5" t="s">
        <v>22</v>
      </c>
      <c r="F7" s="5" t="s">
        <v>23</v>
      </c>
      <c r="G7" s="5" t="s">
        <v>24</v>
      </c>
      <c r="H7" s="5" t="s">
        <v>25</v>
      </c>
      <c r="J7" s="5" t="s">
        <v>22</v>
      </c>
      <c r="K7" s="5" t="s">
        <v>24</v>
      </c>
      <c r="L7" s="5" t="s">
        <v>25</v>
      </c>
      <c r="M7" s="6" t="s">
        <v>26</v>
      </c>
      <c r="O7" s="5" t="s">
        <v>22</v>
      </c>
      <c r="P7" s="5" t="s">
        <v>24</v>
      </c>
      <c r="Q7" s="5" t="s">
        <v>25</v>
      </c>
      <c r="R7" s="6" t="s">
        <v>26</v>
      </c>
    </row>
    <row r="8" spans="1:18" x14ac:dyDescent="0.25">
      <c r="C8" s="2"/>
      <c r="E8" s="3" t="s">
        <v>19</v>
      </c>
      <c r="F8" s="4">
        <v>-1.2753577327716001E-10</v>
      </c>
      <c r="G8" s="4">
        <f>F8*1000</f>
        <v>-1.2753577327716001E-7</v>
      </c>
      <c r="H8" s="3">
        <v>0</v>
      </c>
      <c r="J8" s="3" t="s">
        <v>19</v>
      </c>
      <c r="K8" s="3">
        <v>-1.2753577327716001E-7</v>
      </c>
      <c r="L8" s="3">
        <v>0</v>
      </c>
      <c r="M8" s="3">
        <f>ABS(K8-L8)</f>
        <v>1.2753577327716001E-7</v>
      </c>
      <c r="O8" s="3" t="s">
        <v>20</v>
      </c>
      <c r="P8" s="3">
        <v>-1.8400861861629999E-7</v>
      </c>
      <c r="Q8" s="3">
        <v>0</v>
      </c>
      <c r="R8" s="3">
        <f>ABS(P8-Q8)</f>
        <v>1.8400861861629999E-7</v>
      </c>
    </row>
    <row r="9" spans="1:18" x14ac:dyDescent="0.25">
      <c r="A9" s="2"/>
      <c r="B9" s="2"/>
      <c r="C9" s="2"/>
      <c r="E9" s="3" t="s">
        <v>20</v>
      </c>
      <c r="F9" s="4">
        <v>-1.840086186163E-10</v>
      </c>
      <c r="G9" s="4">
        <f t="shared" ref="G9:G29" si="0">F9*1000</f>
        <v>-1.8400861861629999E-7</v>
      </c>
      <c r="H9" s="3">
        <v>0</v>
      </c>
      <c r="J9" s="3" t="s">
        <v>18</v>
      </c>
      <c r="K9" s="3">
        <v>1.2753577327715901E-7</v>
      </c>
      <c r="L9" s="3">
        <v>0</v>
      </c>
      <c r="M9" s="3">
        <f t="shared" ref="M9:M18" si="1">ABS(K9-L9)</f>
        <v>1.2753577327715901E-7</v>
      </c>
      <c r="O9" s="3" t="s">
        <v>21</v>
      </c>
      <c r="P9" s="3">
        <v>1.0187574387650499E-7</v>
      </c>
      <c r="Q9" s="3">
        <v>0</v>
      </c>
      <c r="R9" s="3">
        <f t="shared" ref="R9:R18" si="2">ABS(P9-Q9)</f>
        <v>1.0187574387650499E-7</v>
      </c>
    </row>
    <row r="10" spans="1:18" x14ac:dyDescent="0.25">
      <c r="A10" s="2"/>
      <c r="B10" s="2"/>
      <c r="C10" s="2"/>
      <c r="E10" s="3" t="s">
        <v>18</v>
      </c>
      <c r="F10" s="4">
        <v>1.27535773277159E-10</v>
      </c>
      <c r="G10" s="4">
        <f t="shared" si="0"/>
        <v>1.2753577327715901E-7</v>
      </c>
      <c r="H10" s="3">
        <v>0</v>
      </c>
      <c r="J10" s="3" t="s">
        <v>0</v>
      </c>
      <c r="K10" s="3">
        <v>0.48513029413812997</v>
      </c>
      <c r="L10" s="3">
        <v>0.65790999999999999</v>
      </c>
      <c r="M10" s="3">
        <f t="shared" si="1"/>
        <v>0.17277970586187003</v>
      </c>
      <c r="O10" s="3" t="s">
        <v>1</v>
      </c>
      <c r="P10" s="3">
        <v>-6.9358225299383208E-2</v>
      </c>
      <c r="Q10" s="3">
        <v>-0.14063999999999999</v>
      </c>
      <c r="R10" s="3">
        <f t="shared" si="2"/>
        <v>7.1281774700616779E-2</v>
      </c>
    </row>
    <row r="11" spans="1:18" x14ac:dyDescent="0.25">
      <c r="C11" s="2"/>
      <c r="E11" s="3" t="s">
        <v>21</v>
      </c>
      <c r="F11" s="4">
        <v>1.01875743876505E-10</v>
      </c>
      <c r="G11" s="4">
        <f t="shared" si="0"/>
        <v>1.0187574387650499E-7</v>
      </c>
      <c r="H11" s="3">
        <v>0</v>
      </c>
      <c r="J11" s="3" t="s">
        <v>2</v>
      </c>
      <c r="K11" s="3">
        <v>-3.7254358981113199E-2</v>
      </c>
      <c r="L11" s="3">
        <v>0.22314999999999999</v>
      </c>
      <c r="M11" s="3">
        <f t="shared" si="1"/>
        <v>0.26040435898111319</v>
      </c>
      <c r="O11" s="3" t="s">
        <v>3</v>
      </c>
      <c r="P11" s="3">
        <v>-0.55953466524556994</v>
      </c>
      <c r="Q11" s="3">
        <v>-0.68633999999999995</v>
      </c>
      <c r="R11" s="3">
        <f t="shared" si="2"/>
        <v>0.12680533475443001</v>
      </c>
    </row>
    <row r="12" spans="1:18" x14ac:dyDescent="0.25">
      <c r="C12" s="2"/>
      <c r="E12" s="3" t="s">
        <v>0</v>
      </c>
      <c r="F12" s="3">
        <v>4.8513029413812999E-4</v>
      </c>
      <c r="G12" s="4">
        <f t="shared" si="0"/>
        <v>0.48513029413812997</v>
      </c>
      <c r="H12" s="3">
        <v>0.65790999999999999</v>
      </c>
      <c r="J12" s="3" t="s">
        <v>4</v>
      </c>
      <c r="K12" s="3">
        <v>0.85061957218725404</v>
      </c>
      <c r="L12" s="3">
        <v>1.0241</v>
      </c>
      <c r="M12" s="3">
        <f t="shared" si="1"/>
        <v>0.17348042781274597</v>
      </c>
      <c r="O12" s="3" t="s">
        <v>5</v>
      </c>
      <c r="P12" s="3">
        <v>-0.55953466524556994</v>
      </c>
      <c r="Q12" s="3">
        <v>-0.68635999999999997</v>
      </c>
      <c r="R12" s="3">
        <f t="shared" si="2"/>
        <v>0.12682533475443003</v>
      </c>
    </row>
    <row r="13" spans="1:18" x14ac:dyDescent="0.25">
      <c r="C13" s="2"/>
      <c r="E13" s="3" t="s">
        <v>1</v>
      </c>
      <c r="F13" s="4">
        <v>-6.9358225299383203E-5</v>
      </c>
      <c r="G13" s="4">
        <f t="shared" si="0"/>
        <v>-6.9358225299383208E-2</v>
      </c>
      <c r="H13" s="3">
        <v>-0.14063999999999999</v>
      </c>
      <c r="J13" s="3" t="s">
        <v>6</v>
      </c>
      <c r="K13" s="3">
        <v>1.2161088502363799</v>
      </c>
      <c r="L13" s="3">
        <v>1.3904000000000001</v>
      </c>
      <c r="M13" s="3">
        <f t="shared" si="1"/>
        <v>0.17429114976362015</v>
      </c>
      <c r="O13" s="3" t="s">
        <v>7</v>
      </c>
      <c r="P13" s="3">
        <v>-2.9703348724425904</v>
      </c>
      <c r="Q13" s="3">
        <v>-2.9701</v>
      </c>
      <c r="R13" s="3">
        <f t="shared" si="2"/>
        <v>2.3487244259046136E-4</v>
      </c>
    </row>
    <row r="14" spans="1:18" x14ac:dyDescent="0.25">
      <c r="C14" s="2"/>
      <c r="E14" s="3" t="s">
        <v>2</v>
      </c>
      <c r="F14" s="4">
        <v>-3.72543589811132E-5</v>
      </c>
      <c r="G14" s="4">
        <f t="shared" si="0"/>
        <v>-3.7254358981113199E-2</v>
      </c>
      <c r="H14" s="3">
        <v>0.22314999999999999</v>
      </c>
      <c r="J14" s="3" t="s">
        <v>8</v>
      </c>
      <c r="K14" s="3">
        <v>-0.10926319060775</v>
      </c>
      <c r="L14" s="3">
        <v>-0.43034</v>
      </c>
      <c r="M14" s="3">
        <f t="shared" si="1"/>
        <v>0.32107680939225003</v>
      </c>
      <c r="O14" s="3" t="s">
        <v>9</v>
      </c>
      <c r="P14" s="3">
        <v>-2.9999999563593698</v>
      </c>
      <c r="Q14" s="3">
        <v>-3</v>
      </c>
      <c r="R14" s="3">
        <f t="shared" si="2"/>
        <v>4.3640630220664889E-8</v>
      </c>
    </row>
    <row r="15" spans="1:18" x14ac:dyDescent="0.25">
      <c r="A15" s="1"/>
      <c r="C15" s="2"/>
      <c r="E15" s="3" t="s">
        <v>3</v>
      </c>
      <c r="F15" s="4">
        <v>-5.5953466524556999E-4</v>
      </c>
      <c r="G15" s="4">
        <f t="shared" si="0"/>
        <v>-0.55953466524556994</v>
      </c>
      <c r="H15" s="3">
        <v>-0.68633999999999995</v>
      </c>
      <c r="J15" s="3" t="s">
        <v>10</v>
      </c>
      <c r="K15" s="3">
        <v>1.2822527144275502</v>
      </c>
      <c r="L15" s="3">
        <v>1.4564999999999999</v>
      </c>
      <c r="M15" s="3">
        <f t="shared" si="1"/>
        <v>0.17424728557244973</v>
      </c>
      <c r="O15" s="3" t="s">
        <v>11</v>
      </c>
      <c r="P15" s="3">
        <v>-5.3151490157567105</v>
      </c>
      <c r="Q15" s="3">
        <v>-5.7356999999999996</v>
      </c>
      <c r="R15" s="3">
        <f t="shared" si="2"/>
        <v>0.42055098424328907</v>
      </c>
    </row>
    <row r="16" spans="1:18" x14ac:dyDescent="0.25">
      <c r="C16" s="2"/>
      <c r="E16" s="3" t="s">
        <v>4</v>
      </c>
      <c r="F16" s="3">
        <v>8.5061957218725401E-4</v>
      </c>
      <c r="G16" s="4">
        <f t="shared" si="0"/>
        <v>0.85061957218725404</v>
      </c>
      <c r="H16" s="3">
        <v>1.0241</v>
      </c>
      <c r="J16" s="3" t="s">
        <v>12</v>
      </c>
      <c r="K16" s="3">
        <v>-0.18127202223438701</v>
      </c>
      <c r="L16" s="3">
        <v>-0.28764000000000001</v>
      </c>
      <c r="M16" s="3">
        <f t="shared" si="1"/>
        <v>0.10636797776561299</v>
      </c>
      <c r="O16" s="3" t="s">
        <v>13</v>
      </c>
      <c r="P16" s="3">
        <v>-5.3151490157567105</v>
      </c>
      <c r="Q16" s="3">
        <v>-5.7356999999999996</v>
      </c>
      <c r="R16" s="3">
        <f t="shared" si="2"/>
        <v>0.42055098424328907</v>
      </c>
    </row>
    <row r="17" spans="1:18" x14ac:dyDescent="0.25">
      <c r="A17" s="1"/>
      <c r="C17" s="2"/>
      <c r="E17" s="3" t="s">
        <v>5</v>
      </c>
      <c r="F17" s="4">
        <v>-5.5953466524556999E-4</v>
      </c>
      <c r="G17" s="4">
        <f t="shared" si="0"/>
        <v>-0.55953466524556994</v>
      </c>
      <c r="H17" s="3">
        <v>-0.68635999999999997</v>
      </c>
      <c r="J17" s="3" t="s">
        <v>15</v>
      </c>
      <c r="K17" s="3">
        <v>1.34839657861873</v>
      </c>
      <c r="L17" s="3">
        <v>1.5226</v>
      </c>
      <c r="M17" s="3">
        <f t="shared" si="1"/>
        <v>0.17420342138126998</v>
      </c>
      <c r="O17" s="3" t="s">
        <v>14</v>
      </c>
      <c r="P17" s="3">
        <v>-7.7340233343403701</v>
      </c>
      <c r="Q17" s="3">
        <v>-8.5754999999999999</v>
      </c>
      <c r="R17" s="3">
        <f t="shared" si="2"/>
        <v>0.84147666565962975</v>
      </c>
    </row>
    <row r="18" spans="1:18" x14ac:dyDescent="0.25">
      <c r="C18" s="2"/>
      <c r="E18" s="3" t="s">
        <v>6</v>
      </c>
      <c r="F18" s="3">
        <v>1.21610885023638E-3</v>
      </c>
      <c r="G18" s="4">
        <f t="shared" si="0"/>
        <v>1.2161088502363799</v>
      </c>
      <c r="H18" s="3">
        <v>1.3904000000000001</v>
      </c>
      <c r="J18" s="3" t="s">
        <v>17</v>
      </c>
      <c r="K18" s="3">
        <v>-1.862711572267E-2</v>
      </c>
      <c r="L18" s="3">
        <v>-7.1714E-2</v>
      </c>
      <c r="M18" s="3">
        <f t="shared" si="1"/>
        <v>5.308688427733E-2</v>
      </c>
      <c r="O18" s="3" t="s">
        <v>16</v>
      </c>
      <c r="P18" s="3">
        <v>-4.1615008783077403E-2</v>
      </c>
      <c r="Q18" s="3">
        <v>-8.4417000000000006E-2</v>
      </c>
      <c r="R18" s="3">
        <f t="shared" si="2"/>
        <v>4.2801991216922602E-2</v>
      </c>
    </row>
    <row r="19" spans="1:18" x14ac:dyDescent="0.25">
      <c r="A19" s="1"/>
      <c r="C19" s="2"/>
      <c r="E19" s="3" t="s">
        <v>7</v>
      </c>
      <c r="F19" s="3">
        <v>-2.9703348724425902E-3</v>
      </c>
      <c r="G19" s="4">
        <f t="shared" si="0"/>
        <v>-2.9703348724425904</v>
      </c>
      <c r="H19" s="3">
        <v>-2.9701</v>
      </c>
      <c r="J19" s="7" t="s">
        <v>27</v>
      </c>
      <c r="K19" s="7"/>
      <c r="L19" s="7"/>
      <c r="M19" s="3">
        <f>SUM(M8:M18)</f>
        <v>1.6099382758798086</v>
      </c>
      <c r="O19" s="7" t="s">
        <v>27</v>
      </c>
      <c r="P19" s="7"/>
      <c r="Q19" s="7"/>
      <c r="R19" s="3">
        <f>SUM(R8:R18)</f>
        <v>2.0505282715401902</v>
      </c>
    </row>
    <row r="20" spans="1:18" x14ac:dyDescent="0.25">
      <c r="C20" s="2"/>
      <c r="E20" s="3" t="s">
        <v>8</v>
      </c>
      <c r="F20" s="3">
        <v>-1.0926319060775E-4</v>
      </c>
      <c r="G20" s="4">
        <f t="shared" si="0"/>
        <v>-0.10926319060775</v>
      </c>
      <c r="H20" s="3">
        <v>-0.43034</v>
      </c>
    </row>
    <row r="21" spans="1:18" x14ac:dyDescent="0.25">
      <c r="A21" s="1"/>
      <c r="C21" s="2"/>
      <c r="E21" s="3" t="s">
        <v>9</v>
      </c>
      <c r="F21" s="3">
        <v>-2.9999999563593699E-3</v>
      </c>
      <c r="G21" s="4">
        <f t="shared" si="0"/>
        <v>-2.9999999563593698</v>
      </c>
      <c r="H21" s="3">
        <v>-3</v>
      </c>
    </row>
    <row r="22" spans="1:18" x14ac:dyDescent="0.25">
      <c r="C22" s="2"/>
      <c r="E22" s="3" t="s">
        <v>10</v>
      </c>
      <c r="F22" s="3">
        <v>1.2822527144275501E-3</v>
      </c>
      <c r="G22" s="4">
        <f t="shared" si="0"/>
        <v>1.2822527144275502</v>
      </c>
      <c r="H22" s="3">
        <v>1.4564999999999999</v>
      </c>
      <c r="K22" s="5" t="s">
        <v>22</v>
      </c>
      <c r="L22" s="5" t="s">
        <v>24</v>
      </c>
      <c r="M22" s="5" t="s">
        <v>28</v>
      </c>
      <c r="O22" s="5" t="s">
        <v>22</v>
      </c>
      <c r="P22" s="5" t="s">
        <v>24</v>
      </c>
      <c r="Q22" s="5" t="s">
        <v>28</v>
      </c>
    </row>
    <row r="23" spans="1:18" x14ac:dyDescent="0.25">
      <c r="C23" s="2"/>
      <c r="E23" s="3" t="s">
        <v>11</v>
      </c>
      <c r="F23" s="3">
        <v>-5.3151490157567101E-3</v>
      </c>
      <c r="G23" s="4">
        <f t="shared" si="0"/>
        <v>-5.3151490157567105</v>
      </c>
      <c r="H23" s="3">
        <v>-5.7356999999999996</v>
      </c>
      <c r="K23" s="3" t="s">
        <v>19</v>
      </c>
      <c r="L23" s="3">
        <v>-1.2753577327716001E-7</v>
      </c>
      <c r="M23" s="3">
        <f>ABS(L23)</f>
        <v>1.2753577327716001E-7</v>
      </c>
      <c r="O23" s="3" t="s">
        <v>20</v>
      </c>
      <c r="P23" s="3">
        <v>-1.8400861861629999E-7</v>
      </c>
      <c r="Q23" s="3">
        <f>ABS(P23)</f>
        <v>1.8400861861629999E-7</v>
      </c>
    </row>
    <row r="24" spans="1:18" x14ac:dyDescent="0.25">
      <c r="A24" s="2"/>
      <c r="B24" s="2"/>
      <c r="C24" s="2"/>
      <c r="E24" s="3" t="s">
        <v>12</v>
      </c>
      <c r="F24" s="3">
        <v>-1.81272022234387E-4</v>
      </c>
      <c r="G24" s="4">
        <f t="shared" si="0"/>
        <v>-0.18127202223438701</v>
      </c>
      <c r="H24" s="3">
        <v>-0.28764000000000001</v>
      </c>
      <c r="K24" s="3" t="s">
        <v>18</v>
      </c>
      <c r="L24" s="3">
        <v>1.2753577327715901E-7</v>
      </c>
      <c r="M24" s="3">
        <f t="shared" ref="M24:M33" si="3">ABS(L24)</f>
        <v>1.2753577327715901E-7</v>
      </c>
      <c r="O24" s="3" t="s">
        <v>21</v>
      </c>
      <c r="P24" s="3">
        <v>1.0187574387650499E-7</v>
      </c>
      <c r="Q24" s="3">
        <f t="shared" ref="Q24:Q32" si="4">ABS(P24)</f>
        <v>1.0187574387650499E-7</v>
      </c>
    </row>
    <row r="25" spans="1:18" x14ac:dyDescent="0.25">
      <c r="A25" s="2"/>
      <c r="B25" s="2"/>
      <c r="C25" s="2"/>
      <c r="E25" s="3" t="s">
        <v>13</v>
      </c>
      <c r="F25" s="3">
        <v>-5.3151490157567101E-3</v>
      </c>
      <c r="G25" s="4">
        <f t="shared" si="0"/>
        <v>-5.3151490157567105</v>
      </c>
      <c r="H25" s="3">
        <v>-5.7356999999999996</v>
      </c>
      <c r="K25" s="3" t="s">
        <v>0</v>
      </c>
      <c r="L25" s="3">
        <v>0.48513029413812997</v>
      </c>
      <c r="M25" s="3">
        <f t="shared" si="3"/>
        <v>0.48513029413812997</v>
      </c>
      <c r="O25" s="3" t="s">
        <v>1</v>
      </c>
      <c r="P25" s="3">
        <v>-6.9358225299383208E-2</v>
      </c>
      <c r="Q25" s="3">
        <f t="shared" si="4"/>
        <v>6.9358225299383208E-2</v>
      </c>
    </row>
    <row r="26" spans="1:18" x14ac:dyDescent="0.25">
      <c r="E26" s="3" t="s">
        <v>15</v>
      </c>
      <c r="F26" s="3">
        <v>1.3483965786187299E-3</v>
      </c>
      <c r="G26" s="4">
        <f t="shared" si="0"/>
        <v>1.34839657861873</v>
      </c>
      <c r="H26" s="3">
        <v>1.5226</v>
      </c>
      <c r="K26" s="3" t="s">
        <v>2</v>
      </c>
      <c r="L26" s="3">
        <v>-3.7254358981113199E-2</v>
      </c>
      <c r="M26" s="3">
        <f t="shared" si="3"/>
        <v>3.7254358981113199E-2</v>
      </c>
      <c r="O26" s="3" t="s">
        <v>3</v>
      </c>
      <c r="P26" s="3">
        <v>-0.55953466524556994</v>
      </c>
      <c r="Q26" s="3">
        <f t="shared" si="4"/>
        <v>0.55953466524556994</v>
      </c>
    </row>
    <row r="27" spans="1:18" x14ac:dyDescent="0.25">
      <c r="E27" s="3" t="s">
        <v>14</v>
      </c>
      <c r="F27" s="3">
        <v>-7.7340233343403701E-3</v>
      </c>
      <c r="G27" s="4">
        <f t="shared" si="0"/>
        <v>-7.7340233343403701</v>
      </c>
      <c r="H27" s="3">
        <v>-8.5754999999999999</v>
      </c>
      <c r="K27" s="3" t="s">
        <v>4</v>
      </c>
      <c r="L27" s="3">
        <v>0.85061957218725404</v>
      </c>
      <c r="M27" s="3">
        <f t="shared" si="3"/>
        <v>0.85061957218725404</v>
      </c>
      <c r="O27" s="3" t="s">
        <v>5</v>
      </c>
      <c r="P27" s="3">
        <v>-0.55953466524556994</v>
      </c>
      <c r="Q27" s="3">
        <f t="shared" si="4"/>
        <v>0.55953466524556994</v>
      </c>
    </row>
    <row r="28" spans="1:18" x14ac:dyDescent="0.25">
      <c r="E28" s="3" t="s">
        <v>17</v>
      </c>
      <c r="F28" s="4">
        <v>-1.8627115722669999E-5</v>
      </c>
      <c r="G28" s="4">
        <f t="shared" si="0"/>
        <v>-1.862711572267E-2</v>
      </c>
      <c r="H28" s="3">
        <v>-7.1714E-2</v>
      </c>
      <c r="K28" s="3" t="s">
        <v>6</v>
      </c>
      <c r="L28" s="3">
        <v>1.2161088502363799</v>
      </c>
      <c r="M28" s="3">
        <f t="shared" si="3"/>
        <v>1.2161088502363799</v>
      </c>
      <c r="O28" s="3" t="s">
        <v>7</v>
      </c>
      <c r="P28" s="3">
        <v>-2.9703348724425904</v>
      </c>
      <c r="Q28" s="3">
        <f t="shared" si="4"/>
        <v>2.9703348724425904</v>
      </c>
    </row>
    <row r="29" spans="1:18" x14ac:dyDescent="0.25">
      <c r="E29" s="3" t="s">
        <v>16</v>
      </c>
      <c r="F29" s="4">
        <v>-4.1615008783077402E-5</v>
      </c>
      <c r="G29" s="4">
        <f t="shared" si="0"/>
        <v>-4.1615008783077403E-2</v>
      </c>
      <c r="H29" s="3">
        <v>-8.4417000000000006E-2</v>
      </c>
      <c r="K29" s="3" t="s">
        <v>8</v>
      </c>
      <c r="L29" s="3">
        <v>-0.10926319060775</v>
      </c>
      <c r="M29" s="3">
        <f t="shared" si="3"/>
        <v>0.10926319060775</v>
      </c>
      <c r="O29" s="3" t="s">
        <v>9</v>
      </c>
      <c r="P29" s="3">
        <v>-2.9999999563593698</v>
      </c>
      <c r="Q29" s="3">
        <f t="shared" si="4"/>
        <v>2.9999999563593698</v>
      </c>
    </row>
    <row r="30" spans="1:18" x14ac:dyDescent="0.25">
      <c r="G30" s="2"/>
      <c r="K30" s="3" t="s">
        <v>10</v>
      </c>
      <c r="L30" s="3">
        <v>1.2822527144275502</v>
      </c>
      <c r="M30" s="3">
        <f t="shared" si="3"/>
        <v>1.2822527144275502</v>
      </c>
      <c r="O30" s="3" t="s">
        <v>11</v>
      </c>
      <c r="P30" s="3">
        <v>-5.3151490157567105</v>
      </c>
      <c r="Q30" s="3">
        <f t="shared" si="4"/>
        <v>5.3151490157567105</v>
      </c>
    </row>
    <row r="31" spans="1:18" x14ac:dyDescent="0.25">
      <c r="K31" s="3" t="s">
        <v>12</v>
      </c>
      <c r="L31" s="3">
        <v>-0.18127202223438701</v>
      </c>
      <c r="M31" s="3">
        <f t="shared" si="3"/>
        <v>0.18127202223438701</v>
      </c>
      <c r="O31" s="3" t="s">
        <v>13</v>
      </c>
      <c r="P31" s="3">
        <v>-5.3151490157567105</v>
      </c>
      <c r="Q31" s="3">
        <f t="shared" si="4"/>
        <v>5.3151490157567105</v>
      </c>
    </row>
    <row r="32" spans="1:18" x14ac:dyDescent="0.25">
      <c r="K32" s="3" t="s">
        <v>15</v>
      </c>
      <c r="L32" s="3">
        <v>1.34839657861873</v>
      </c>
      <c r="M32" s="3">
        <f t="shared" si="3"/>
        <v>1.34839657861873</v>
      </c>
      <c r="O32" s="3" t="s">
        <v>14</v>
      </c>
      <c r="P32" s="3">
        <v>-7.7340233343403701</v>
      </c>
      <c r="Q32" s="3">
        <f t="shared" si="4"/>
        <v>7.7340233343403701</v>
      </c>
    </row>
    <row r="33" spans="11:17" x14ac:dyDescent="0.25">
      <c r="K33" s="3" t="s">
        <v>17</v>
      </c>
      <c r="L33" s="3">
        <v>-1.862711572267E-2</v>
      </c>
      <c r="M33" s="3">
        <f t="shared" si="3"/>
        <v>1.862711572267E-2</v>
      </c>
      <c r="O33" s="3" t="s">
        <v>16</v>
      </c>
      <c r="P33" s="3">
        <v>-4.1615008783077403E-2</v>
      </c>
      <c r="Q33" s="3">
        <f>ABS(P33)</f>
        <v>4.1615008783077403E-2</v>
      </c>
    </row>
    <row r="34" spans="11:17" x14ac:dyDescent="0.25">
      <c r="K34" s="7" t="s">
        <v>29</v>
      </c>
      <c r="L34" s="7"/>
      <c r="M34" s="3">
        <f>SUM(M23:M33)</f>
        <v>5.5289249522255108</v>
      </c>
      <c r="O34" s="7" t="s">
        <v>30</v>
      </c>
      <c r="P34" s="7"/>
      <c r="Q34" s="3">
        <f>SUM(Q23:Q33)</f>
        <v>25.564699045113713</v>
      </c>
    </row>
    <row r="35" spans="11:17" x14ac:dyDescent="0.25">
      <c r="K35" s="7" t="s">
        <v>31</v>
      </c>
      <c r="L35" s="7"/>
      <c r="M35" s="5">
        <f>M19*100/M34</f>
        <v>29.118468595450441</v>
      </c>
      <c r="O35" s="7" t="s">
        <v>32</v>
      </c>
      <c r="P35" s="7"/>
      <c r="Q35" s="5">
        <f>R19*100/Q34</f>
        <v>8.0209364793289684</v>
      </c>
    </row>
  </sheetData>
  <mergeCells count="6">
    <mergeCell ref="J19:L19"/>
    <mergeCell ref="O19:Q19"/>
    <mergeCell ref="K34:L34"/>
    <mergeCell ref="K35:L35"/>
    <mergeCell ref="O35:P35"/>
    <mergeCell ref="O34:P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</cp:lastModifiedBy>
  <dcterms:created xsi:type="dcterms:W3CDTF">2021-08-30T03:59:54Z</dcterms:created>
  <dcterms:modified xsi:type="dcterms:W3CDTF">2021-08-31T22:17:42Z</dcterms:modified>
</cp:coreProperties>
</file>