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econ\"/>
    </mc:Choice>
  </mc:AlternateContent>
  <xr:revisionPtr revIDLastSave="0" documentId="13_ncr:1_{9E245C7D-EEC5-4F65-B5FA-9AB749B1152E}" xr6:coauthVersionLast="34" xr6:coauthVersionMax="34" xr10:uidLastSave="{00000000-0000-0000-0000-000000000000}"/>
  <bookViews>
    <workbookView xWindow="0" yWindow="0" windowWidth="28800" windowHeight="12225" activeTab="5" xr2:uid="{9A3FA82B-5BA2-4B45-8152-C78C16B893B6}"/>
  </bookViews>
  <sheets>
    <sheet name="p1" sheetId="1" r:id="rId1"/>
    <sheet name="p2" sheetId="3" r:id="rId2"/>
    <sheet name="p3" sheetId="4" r:id="rId3"/>
    <sheet name="p4" sheetId="5" r:id="rId4"/>
    <sheet name="p5" sheetId="6" r:id="rId5"/>
    <sheet name="p6" sheetId="7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7" l="1"/>
  <c r="D5" i="6"/>
  <c r="A4" i="6"/>
  <c r="A1" i="5"/>
  <c r="C8" i="4"/>
  <c r="C8" i="3" l="1"/>
  <c r="D13" i="1" l="1"/>
  <c r="D5" i="1"/>
  <c r="E5" i="1" s="1"/>
  <c r="C6" i="1" s="1"/>
  <c r="C5" i="1"/>
  <c r="D6" i="1" l="1"/>
  <c r="E6" i="1" s="1"/>
  <c r="C7" i="1" s="1"/>
  <c r="D7" i="1" l="1"/>
  <c r="E7" i="1" s="1"/>
  <c r="C8" i="1" s="1"/>
  <c r="D8" i="1" s="1"/>
  <c r="E8" i="1" s="1"/>
  <c r="F8" i="1" s="1"/>
  <c r="C9" i="1" s="1"/>
  <c r="D9" i="1" l="1"/>
  <c r="E9" i="1" s="1"/>
  <c r="C10" i="1" s="1"/>
  <c r="D10" i="1" l="1"/>
  <c r="E10" i="1"/>
  <c r="C11" i="1" s="1"/>
  <c r="D11" i="1" l="1"/>
  <c r="E11" i="1" s="1"/>
  <c r="C12" i="1" s="1"/>
  <c r="D12" i="1" l="1"/>
  <c r="E12" i="1" s="1"/>
  <c r="F12" i="1" s="1"/>
</calcChain>
</file>

<file path=xl/sharedStrings.xml><?xml version="1.0" encoding="utf-8"?>
<sst xmlns="http://schemas.openxmlformats.org/spreadsheetml/2006/main" count="15" uniqueCount="15">
  <si>
    <t>interest</t>
  </si>
  <si>
    <t>principal</t>
  </si>
  <si>
    <t>Interest</t>
  </si>
  <si>
    <t>Paid</t>
  </si>
  <si>
    <t>Year</t>
  </si>
  <si>
    <t>Total</t>
  </si>
  <si>
    <t>EoY Balance</t>
  </si>
  <si>
    <t>BoY Balance</t>
  </si>
  <si>
    <t>WAS SIMPLE INTEREST OOPS</t>
  </si>
  <si>
    <t>Future Value</t>
  </si>
  <si>
    <t>Interest Rate</t>
  </si>
  <si>
    <t>Periods</t>
  </si>
  <si>
    <t>Present Value =?</t>
  </si>
  <si>
    <t>uniform series present worth factor</t>
  </si>
  <si>
    <t>&lt; dunno why this is giving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</si>
</sst>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2</xdr:row>
      <xdr:rowOff>57150</xdr:rowOff>
    </xdr:from>
    <xdr:to>
      <xdr:col>16</xdr:col>
      <xdr:colOff>104775</xdr:colOff>
      <xdr:row>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B81762-102B-4F49-B14D-1D43B43EA2A3}"/>
            </a:ext>
          </a:extLst>
        </xdr:cNvPr>
        <xdr:cNvSpPr txBox="1"/>
      </xdr:nvSpPr>
      <xdr:spPr>
        <a:xfrm>
          <a:off x="4933950" y="438150"/>
          <a:ext cx="4924425" cy="1419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much interest is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payable each year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a loan of ​$5,000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interest rate is 11​%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​(simple interest) per year when half of the loan principal will be repaid as a lump sum at the end of fourfour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years and the </a:t>
          </a: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other half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will be repaid in one​ lump-sum amount at the end of eight​ years? How much interest will be paid over the​eight-year period? The interest amount is paid at the end of each year.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2</xdr:row>
      <xdr:rowOff>104776</xdr:rowOff>
    </xdr:from>
    <xdr:to>
      <xdr:col>12</xdr:col>
      <xdr:colOff>600074</xdr:colOff>
      <xdr:row>9</xdr:row>
      <xdr:rowOff>104776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61839B-53B1-4A32-8245-02BB5AB5B936}"/>
            </a:ext>
          </a:extLst>
        </xdr:cNvPr>
        <xdr:cNvSpPr txBox="1"/>
      </xdr:nvSpPr>
      <xdr:spPr>
        <a:xfrm>
          <a:off x="3924299" y="485776"/>
          <a:ext cx="39909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When you were​ born, your grandfather established a trust fund for you in the Cayman Islands. The account has been earning interest at the rate of 8​%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 year. If this account will be worth ​$110,000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your 25th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​birthday, how much did your grandfather deposit on the day you were​ born?</a:t>
          </a:r>
        </a:p>
        <a:p>
          <a:br>
            <a:rPr lang="en-US"/>
          </a:b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22</xdr:row>
      <xdr:rowOff>85725</xdr:rowOff>
    </xdr:from>
    <xdr:to>
      <xdr:col>9</xdr:col>
      <xdr:colOff>437292</xdr:colOff>
      <xdr:row>33</xdr:row>
      <xdr:rowOff>94987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61F5B2-ECD3-459D-B827-70E04C149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4276725"/>
          <a:ext cx="6866667" cy="21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295275</xdr:colOff>
      <xdr:row>18</xdr:row>
      <xdr:rowOff>114300</xdr:rowOff>
    </xdr:from>
    <xdr:to>
      <xdr:col>8</xdr:col>
      <xdr:colOff>476075</xdr:colOff>
      <xdr:row>20</xdr:row>
      <xdr:rowOff>133300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AA0C09-A630-4911-BC79-71C7EA2A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3543300"/>
          <a:ext cx="1400000" cy="4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14</xdr:col>
      <xdr:colOff>370342</xdr:colOff>
      <xdr:row>11</xdr:row>
      <xdr:rowOff>152238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B4A86E-E205-4CA8-9A6B-8DE2C18B4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0"/>
          <a:ext cx="9066667" cy="12952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14</xdr:col>
      <xdr:colOff>94128</xdr:colOff>
      <xdr:row>12</xdr:row>
      <xdr:rowOff>104714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3703B-95D9-4F33-8634-E5393753F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8971428" cy="4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76200</xdr:rowOff>
    </xdr:from>
    <xdr:to>
      <xdr:col>8</xdr:col>
      <xdr:colOff>85062</xdr:colOff>
      <xdr:row>22</xdr:row>
      <xdr:rowOff>161700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B8F010-5AB4-4EA1-B481-60774940F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52700"/>
          <a:ext cx="5304762" cy="18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14</xdr:col>
      <xdr:colOff>398933</xdr:colOff>
      <xdr:row>21</xdr:row>
      <xdr:rowOff>104500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1B2D34-72BA-4DB8-AC9D-938261959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8933333" cy="2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2E62-6C06-4E84-86B5-0608A64F1C95}">
  <dimension ref="A1:H13"/>
  <sheetViews>
    <sheetView workbookViewId="0">
      <selection activeCell="G12" sqref="G12"/>
    </sheetView>
  </sheetViews>
  <sheetFormatPr defaultRowHeight="15" x14ac:dyDescent="0.25"/>
  <sheetData>
    <row r="1" spans="1:8" x14ac:dyDescent="0.25">
      <c r="A1" t="s">
        <v>0</v>
      </c>
      <c r="B1">
        <v>0.11</v>
      </c>
    </row>
    <row r="2" spans="1:8" x14ac:dyDescent="0.25">
      <c r="A2" t="s">
        <v>1</v>
      </c>
      <c r="B2">
        <v>5000</v>
      </c>
    </row>
    <row r="4" spans="1:8" x14ac:dyDescent="0.25">
      <c r="B4" t="s">
        <v>4</v>
      </c>
      <c r="C4" t="s">
        <v>7</v>
      </c>
      <c r="D4" t="s">
        <v>2</v>
      </c>
      <c r="E4" t="s">
        <v>6</v>
      </c>
      <c r="F4" t="s">
        <v>3</v>
      </c>
    </row>
    <row r="5" spans="1:8" x14ac:dyDescent="0.25">
      <c r="B5">
        <v>1</v>
      </c>
      <c r="C5">
        <f>B2</f>
        <v>5000</v>
      </c>
      <c r="D5">
        <f>C5*B$1</f>
        <v>550</v>
      </c>
      <c r="E5">
        <f>C5+D5</f>
        <v>5550</v>
      </c>
      <c r="F5">
        <v>0</v>
      </c>
    </row>
    <row r="6" spans="1:8" x14ac:dyDescent="0.25">
      <c r="B6">
        <v>2</v>
      </c>
      <c r="C6">
        <f>E5-F5</f>
        <v>5550</v>
      </c>
      <c r="D6">
        <f>C6*B$1</f>
        <v>610.5</v>
      </c>
      <c r="E6">
        <f>C6+D6</f>
        <v>6160.5</v>
      </c>
      <c r="F6">
        <v>0</v>
      </c>
    </row>
    <row r="7" spans="1:8" x14ac:dyDescent="0.25">
      <c r="B7">
        <v>3</v>
      </c>
      <c r="C7">
        <f t="shared" ref="C7:C12" si="0">E6-F6</f>
        <v>6160.5</v>
      </c>
      <c r="D7">
        <f t="shared" ref="D7:D13" si="1">C7*B$1</f>
        <v>677.65499999999997</v>
      </c>
      <c r="E7">
        <f t="shared" ref="E7:E13" si="2">C7+D7</f>
        <v>6838.1549999999997</v>
      </c>
      <c r="F7">
        <v>0</v>
      </c>
    </row>
    <row r="8" spans="1:8" x14ac:dyDescent="0.25">
      <c r="B8">
        <v>4</v>
      </c>
      <c r="C8">
        <f t="shared" si="0"/>
        <v>6838.1549999999997</v>
      </c>
      <c r="D8">
        <f t="shared" si="1"/>
        <v>752.19704999999999</v>
      </c>
      <c r="E8">
        <f t="shared" si="2"/>
        <v>7590.3520499999995</v>
      </c>
      <c r="F8">
        <f>E8/2</f>
        <v>3795.1760249999998</v>
      </c>
    </row>
    <row r="9" spans="1:8" x14ac:dyDescent="0.25">
      <c r="B9">
        <v>5</v>
      </c>
      <c r="C9">
        <f t="shared" si="0"/>
        <v>3795.1760249999998</v>
      </c>
      <c r="D9">
        <f t="shared" si="1"/>
        <v>417.46936274999996</v>
      </c>
      <c r="E9">
        <f t="shared" si="2"/>
        <v>4212.6453877499998</v>
      </c>
      <c r="F9">
        <v>0</v>
      </c>
    </row>
    <row r="10" spans="1:8" x14ac:dyDescent="0.25">
      <c r="B10">
        <v>6</v>
      </c>
      <c r="C10">
        <f t="shared" si="0"/>
        <v>4212.6453877499998</v>
      </c>
      <c r="D10">
        <f t="shared" si="1"/>
        <v>463.39099265249996</v>
      </c>
      <c r="E10">
        <f t="shared" si="2"/>
        <v>4676.0363804025001</v>
      </c>
      <c r="F10">
        <v>0</v>
      </c>
    </row>
    <row r="11" spans="1:8" x14ac:dyDescent="0.25">
      <c r="B11">
        <v>7</v>
      </c>
      <c r="C11">
        <f t="shared" si="0"/>
        <v>4676.0363804025001</v>
      </c>
      <c r="D11">
        <f t="shared" si="1"/>
        <v>514.36400184427498</v>
      </c>
      <c r="E11">
        <f t="shared" si="2"/>
        <v>5190.4003822467748</v>
      </c>
      <c r="F11">
        <v>0</v>
      </c>
    </row>
    <row r="12" spans="1:8" x14ac:dyDescent="0.25">
      <c r="B12">
        <v>8</v>
      </c>
      <c r="C12">
        <f t="shared" si="0"/>
        <v>5190.4003822467748</v>
      </c>
      <c r="D12">
        <f t="shared" si="1"/>
        <v>570.94404204714522</v>
      </c>
      <c r="E12">
        <f t="shared" si="2"/>
        <v>5761.3444242939204</v>
      </c>
      <c r="F12">
        <f>E12</f>
        <v>5761.3444242939204</v>
      </c>
    </row>
    <row r="13" spans="1:8" x14ac:dyDescent="0.25">
      <c r="B13" t="s">
        <v>5</v>
      </c>
      <c r="D13">
        <f>SUM(D5:D12)</f>
        <v>4556.5204492939201</v>
      </c>
      <c r="H13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9B24F-8922-4614-8343-917B0F97B679}">
  <dimension ref="B4:C8"/>
  <sheetViews>
    <sheetView workbookViewId="0">
      <selection activeCell="C6" sqref="C6"/>
    </sheetView>
  </sheetViews>
  <sheetFormatPr defaultRowHeight="15" x14ac:dyDescent="0.25"/>
  <cols>
    <col min="3" max="3" width="11.5703125" bestFit="1" customWidth="1"/>
  </cols>
  <sheetData>
    <row r="4" spans="2:3" x14ac:dyDescent="0.25">
      <c r="B4" t="s">
        <v>9</v>
      </c>
      <c r="C4">
        <v>110000</v>
      </c>
    </row>
    <row r="5" spans="2:3" x14ac:dyDescent="0.25">
      <c r="B5" t="s">
        <v>10</v>
      </c>
      <c r="C5" s="1">
        <v>0.08</v>
      </c>
    </row>
    <row r="6" spans="2:3" x14ac:dyDescent="0.25">
      <c r="B6" t="s">
        <v>11</v>
      </c>
      <c r="C6">
        <v>25</v>
      </c>
    </row>
    <row r="8" spans="2:3" x14ac:dyDescent="0.25">
      <c r="B8" t="s">
        <v>12</v>
      </c>
      <c r="C8" s="2">
        <f>PV(C5,C6,0,C4)</f>
        <v>-16061.969540420485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D5E26-73EC-4ED4-BCCE-C67C5181E9CE}">
  <dimension ref="B1:D22"/>
  <sheetViews>
    <sheetView workbookViewId="0">
      <selection activeCell="D15" sqref="D15"/>
    </sheetView>
  </sheetViews>
  <sheetFormatPr defaultRowHeight="15" x14ac:dyDescent="0.25"/>
  <cols>
    <col min="3" max="3" width="25.28515625" bestFit="1" customWidth="1"/>
  </cols>
  <sheetData>
    <row r="1" spans="3:4" x14ac:dyDescent="0.25">
      <c r="C1">
        <v>100</v>
      </c>
      <c r="D1" s="1"/>
    </row>
    <row r="2" spans="3:4" x14ac:dyDescent="0.25">
      <c r="C2">
        <v>0.12</v>
      </c>
    </row>
    <row r="3" spans="3:4" x14ac:dyDescent="0.25">
      <c r="C3" s="2">
        <v>13</v>
      </c>
    </row>
    <row r="4" spans="3:4" x14ac:dyDescent="0.25">
      <c r="C4" s="2"/>
    </row>
    <row r="6" spans="3:4" x14ac:dyDescent="0.25">
      <c r="C6" s="2"/>
    </row>
    <row r="8" spans="3:4" x14ac:dyDescent="0.25">
      <c r="C8" s="2">
        <f>PV(0.12,13,100,0)</f>
        <v>-642.35484155849031</v>
      </c>
      <c r="D8" s="2"/>
    </row>
    <row r="9" spans="3:4" x14ac:dyDescent="0.25">
      <c r="C9" s="2"/>
    </row>
    <row r="22" spans="2:2" x14ac:dyDescent="0.25">
      <c r="B22" t="s">
        <v>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47C0B-3E1C-4B67-872A-671961734786}">
  <dimension ref="A1"/>
  <sheetViews>
    <sheetView workbookViewId="0"/>
  </sheetViews>
  <sheetFormatPr defaultRowHeight="15" x14ac:dyDescent="0.25"/>
  <cols>
    <col min="1" max="1" width="11.5703125" bestFit="1" customWidth="1"/>
  </cols>
  <sheetData>
    <row r="1" spans="1:1" x14ac:dyDescent="0.25">
      <c r="A1" s="2">
        <f>FV(-0.02,6,0,12000)</f>
        <v>-10630.108570367998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83A6-6E94-4A8E-B125-454E024BAC0D}">
  <dimension ref="A2:E5"/>
  <sheetViews>
    <sheetView workbookViewId="0">
      <selection activeCell="C34" sqref="C34"/>
    </sheetView>
  </sheetViews>
  <sheetFormatPr defaultRowHeight="15" x14ac:dyDescent="0.25"/>
  <cols>
    <col min="1" max="1" width="14.28515625" bestFit="1" customWidth="1"/>
  </cols>
  <sheetData>
    <row r="2" spans="1:5" x14ac:dyDescent="0.25">
      <c r="D2">
        <v>1000000</v>
      </c>
    </row>
    <row r="3" spans="1:5" x14ac:dyDescent="0.25">
      <c r="D3">
        <v>200000</v>
      </c>
    </row>
    <row r="4" spans="1:5" x14ac:dyDescent="0.25">
      <c r="A4" s="2">
        <f>FV(0.0391,42,0,200000)</f>
        <v>-1001471.2315782262</v>
      </c>
      <c r="C4" s="2"/>
      <c r="D4">
        <v>6.1400000000000003E-2</v>
      </c>
    </row>
    <row r="5" spans="1:5" x14ac:dyDescent="0.25">
      <c r="D5" t="e">
        <f>NPER(D4,0,D3,D2)</f>
        <v>#NUM!</v>
      </c>
      <c r="E5" t="s">
        <v>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1C8B-55BD-4A37-BCCF-2D670F6C204E}">
  <dimension ref="A1"/>
  <sheetViews>
    <sheetView tabSelected="1" workbookViewId="0">
      <selection activeCell="D26" sqref="D26"/>
    </sheetView>
  </sheetViews>
  <sheetFormatPr defaultRowHeight="15" x14ac:dyDescent="0.25"/>
  <sheetData>
    <row r="1" spans="1:1" x14ac:dyDescent="0.25">
      <c r="A1" s="2">
        <f>PMT(6%,18,0,13000)</f>
        <v>-420.63502718732212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p1</vt:lpstr>
      <vt:lpstr>p2</vt:lpstr>
      <vt:lpstr>p3</vt:lpstr>
      <vt:lpstr>p4</vt:lpstr>
      <vt:lpstr>p5</vt:lpstr>
      <vt:lpstr>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2018-09-03T19:47:35Z</dcterms:created>
  <dcterms:modified xsi:type="dcterms:W3CDTF">2018-09-03T21:34:14Z</dcterms:modified>
</cp:coreProperties>
</file>