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cherbaka\Google Drive\Econ\Fall 2018\Lectures\"/>
    </mc:Choice>
  </mc:AlternateContent>
  <bookViews>
    <workbookView xWindow="-15" yWindow="-15" windowWidth="19440" windowHeight="12240" tabRatio="500"/>
  </bookViews>
  <sheets>
    <sheet name="interest blank" sheetId="2" r:id="rId1"/>
    <sheet name="ogtrog" sheetId="1" r:id="rId2"/>
    <sheet name="Sheet3" sheetId="3" r:id="rId3"/>
  </sheets>
  <definedNames>
    <definedName name="int">'interest blank'!$F$2</definedName>
    <definedName name="interest">ogtrog!$D$3</definedName>
  </definedNames>
  <calcPr calcId="162913"/>
</workbook>
</file>

<file path=xl/calcChain.xml><?xml version="1.0" encoding="utf-8"?>
<calcChain xmlns="http://schemas.openxmlformats.org/spreadsheetml/2006/main">
  <c r="J22" i="1" l="1"/>
  <c r="J18" i="1"/>
  <c r="J17" i="1"/>
  <c r="G6" i="2"/>
  <c r="C2" i="2"/>
  <c r="D2" i="2" s="1"/>
  <c r="B3" i="2" s="1"/>
  <c r="C3" i="2" s="1"/>
  <c r="D3" i="2" s="1"/>
  <c r="B4" i="2" s="1"/>
  <c r="C4" i="2" s="1"/>
  <c r="D4" i="2" l="1"/>
  <c r="B5" i="2" s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D7" i="1"/>
  <c r="D8" i="1" s="1"/>
  <c r="F17" i="1"/>
  <c r="C8" i="1"/>
  <c r="C5" i="2" l="1"/>
  <c r="D5" i="2" s="1"/>
  <c r="B6" i="2" s="1"/>
  <c r="C49" i="1"/>
  <c r="C9" i="1"/>
  <c r="C10" i="1" s="1"/>
  <c r="C11" i="1" s="1"/>
  <c r="C12" i="1" s="1"/>
  <c r="C13" i="1" s="1"/>
  <c r="C14" i="1" s="1"/>
  <c r="C15" i="1" s="1"/>
  <c r="C16" i="1" s="1"/>
  <c r="C17" i="1" s="1"/>
  <c r="F18" i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50" i="1" s="1"/>
  <c r="E49" i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50" i="1" s="1"/>
  <c r="C6" i="2" l="1"/>
  <c r="D6" i="2" s="1"/>
  <c r="B7" i="2" s="1"/>
  <c r="C7" i="2" l="1"/>
  <c r="D7" i="2"/>
  <c r="B8" i="2" s="1"/>
  <c r="C8" i="2" l="1"/>
  <c r="D8" i="2" s="1"/>
  <c r="B9" i="2" s="1"/>
  <c r="C9" i="2" l="1"/>
  <c r="D9" i="2" s="1"/>
  <c r="B10" i="2" s="1"/>
  <c r="C10" i="2" l="1"/>
  <c r="D10" i="2" s="1"/>
  <c r="B11" i="2" s="1"/>
  <c r="C11" i="2" l="1"/>
  <c r="D11" i="2"/>
  <c r="B12" i="2" s="1"/>
  <c r="C12" i="2" l="1"/>
  <c r="D12" i="2" s="1"/>
  <c r="B13" i="2" s="1"/>
  <c r="C13" i="2" l="1"/>
  <c r="D13" i="2" s="1"/>
  <c r="B14" i="2" s="1"/>
  <c r="C14" i="2" l="1"/>
  <c r="D14" i="2" s="1"/>
  <c r="B15" i="2" s="1"/>
  <c r="C15" i="2" l="1"/>
  <c r="D15" i="2"/>
  <c r="B16" i="2" s="1"/>
  <c r="C16" i="2" l="1"/>
  <c r="D16" i="2" s="1"/>
</calcChain>
</file>

<file path=xl/comments1.xml><?xml version="1.0" encoding="utf-8"?>
<comments xmlns="http://schemas.openxmlformats.org/spreadsheetml/2006/main">
  <authors>
    <author>cherbaka</author>
  </authors>
  <commentList>
    <comment ref="F2" authorId="0" shapeId="0">
      <text>
        <r>
          <rPr>
            <b/>
            <sz val="9"/>
            <color indexed="81"/>
            <rFont val="Tahoma"/>
            <charset val="1"/>
          </rPr>
          <t>cherbaka:</t>
        </r>
        <r>
          <rPr>
            <sz val="9"/>
            <color indexed="81"/>
            <rFont val="Tahoma"/>
            <charset val="1"/>
          </rPr>
          <t xml:space="preserve">
Note that cell F2 is labeled "int", so when referenced in the FV formula it appear as "int"</t>
        </r>
      </text>
    </comment>
  </commentList>
</comments>
</file>

<file path=xl/comments2.xml><?xml version="1.0" encoding="utf-8"?>
<comments xmlns="http://schemas.openxmlformats.org/spreadsheetml/2006/main">
  <authors>
    <author>cherbaka</author>
  </authors>
  <commentList>
    <comment ref="J17" authorId="0" shapeId="0">
      <text>
        <r>
          <rPr>
            <b/>
            <sz val="9"/>
            <color indexed="81"/>
            <rFont val="Tahoma"/>
            <family val="2"/>
          </rPr>
          <t>cherbaka:</t>
        </r>
        <r>
          <rPr>
            <sz val="9"/>
            <color indexed="81"/>
            <rFont val="Tahoma"/>
            <family val="2"/>
          </rPr>
          <t xml:space="preserve">
Takes the series of payments of 5000 for 11 years and finds the future value at 8% interest per year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cherbaka:</t>
        </r>
        <r>
          <rPr>
            <sz val="9"/>
            <color indexed="81"/>
            <rFont val="Tahoma"/>
            <family val="2"/>
          </rPr>
          <t xml:space="preserve">
Takes the value at age 35 and finds the future value after 30 years, age 65, at 8% interest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cherbaka:</t>
        </r>
        <r>
          <rPr>
            <sz val="9"/>
            <color indexed="81"/>
            <rFont val="Tahoma"/>
            <family val="2"/>
          </rPr>
          <t xml:space="preserve">
Takes the series of payments of 5000 for 31 years and finds the future value at 8% interest per year</t>
        </r>
      </text>
    </comment>
  </commentList>
</comments>
</file>

<file path=xl/sharedStrings.xml><?xml version="1.0" encoding="utf-8"?>
<sst xmlns="http://schemas.openxmlformats.org/spreadsheetml/2006/main" count="22" uniqueCount="20">
  <si>
    <t>Og and Trog retirement planning</t>
  </si>
  <si>
    <t>Age</t>
  </si>
  <si>
    <t>Og</t>
  </si>
  <si>
    <t>Deposit</t>
  </si>
  <si>
    <t>Trog</t>
  </si>
  <si>
    <t>Balance</t>
  </si>
  <si>
    <t>Annual interest rate</t>
  </si>
  <si>
    <t>Deposits</t>
  </si>
  <si>
    <t>$ at age 65</t>
  </si>
  <si>
    <t xml:space="preserve">Year </t>
  </si>
  <si>
    <t>Balance at Beg. of Year</t>
  </si>
  <si>
    <t>Interest earned over Year</t>
  </si>
  <si>
    <t>Balance at End of Year</t>
  </si>
  <si>
    <t>interest rate =</t>
  </si>
  <si>
    <t>Future Value Function</t>
  </si>
  <si>
    <t>future value at end of age 35</t>
  </si>
  <si>
    <t>future value a end of age 65</t>
  </si>
  <si>
    <t>Og Calculations with financial functions</t>
  </si>
  <si>
    <t>Trog Calculations with financial functions</t>
  </si>
  <si>
    <t>future value at end of age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</si>
</sst>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"/>
  </numFmts>
  <fonts count="11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sz val="18"/>
      <color rgb="FFC00000"/>
      <name val="Calibri"/>
    </font>
    <font>
      <sz val="18"/>
      <color rgb="FF000000"/>
      <name val="Calibri"/>
    </font>
    <font>
      <sz val="14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0" fontId="1" fillId="0" borderId="0" xfId="0" applyFont="1"/>
    <xf numFmtId="0" fontId="3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>
      <alignment horizontal="center" wrapText="1" readingOrder="1"/>
    </xf>
    <xf numFmtId="8" fontId="4" fillId="0" borderId="3" xfId="0" applyNumberFormat="1" applyFont="1" applyFill="1" applyBorder="1" applyAlignment="1">
      <alignment horizontal="right" wrapText="1" readingOrder="1"/>
    </xf>
    <xf numFmtId="0" fontId="0" fillId="0" borderId="0" xfId="0" applyFill="1"/>
    <xf numFmtId="9" fontId="5" fillId="0" borderId="0" xfId="0" applyNumberFormat="1" applyFont="1" applyFill="1"/>
    <xf numFmtId="8" fontId="0" fillId="0" borderId="0" xfId="0" applyNumberFormat="1" applyFill="1"/>
    <xf numFmtId="0" fontId="2" fillId="0" borderId="0" xfId="0" applyFont="1" applyAlignment="1">
      <alignment horizontal="center"/>
    </xf>
    <xf numFmtId="8" fontId="0" fillId="0" borderId="0" xfId="0" applyNumberFormat="1"/>
    <xf numFmtId="9" fontId="0" fillId="0" borderId="0" xfId="0" applyNumberFormat="1" applyFill="1"/>
    <xf numFmtId="0" fontId="2" fillId="0" borderId="0" xfId="0" applyFont="1"/>
    <xf numFmtId="0" fontId="10" fillId="0" borderId="0" xfId="0" applyFont="1" applyFill="1"/>
    <xf numFmtId="8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="102" workbookViewId="0">
      <selection activeCell="G10" sqref="G10"/>
    </sheetView>
  </sheetViews>
  <sheetFormatPr defaultRowHeight="12.4" x14ac:dyDescent="0.3"/>
  <cols>
    <col min="1" max="1" width="11" style="9" customWidth="1"/>
    <col min="2" max="2" width="13.17578125" style="9" bestFit="1" customWidth="1"/>
    <col min="3" max="3" width="11" style="9" customWidth="1"/>
    <col min="4" max="4" width="13.17578125" style="9" bestFit="1" customWidth="1"/>
    <col min="5" max="6" width="11" style="9" customWidth="1"/>
    <col min="7" max="7" width="22.41015625" style="9" bestFit="1" customWidth="1"/>
    <col min="8" max="256" width="11" style="9" customWidth="1"/>
    <col min="257" max="16384" width="8.9375" style="9"/>
  </cols>
  <sheetData>
    <row r="1" spans="1:7" ht="93.4" thickBot="1" x14ac:dyDescent="0.35">
      <c r="A1" s="6" t="s">
        <v>9</v>
      </c>
      <c r="B1" s="6" t="s">
        <v>10</v>
      </c>
      <c r="C1" s="6" t="s">
        <v>11</v>
      </c>
      <c r="D1" s="6" t="s">
        <v>12</v>
      </c>
      <c r="F1" s="6" t="s">
        <v>13</v>
      </c>
    </row>
    <row r="2" spans="1:7" ht="24" thickTop="1" thickBot="1" x14ac:dyDescent="0.75">
      <c r="A2" s="7">
        <v>1</v>
      </c>
      <c r="B2" s="8">
        <v>1000</v>
      </c>
      <c r="C2" s="8">
        <f>B2*F$2</f>
        <v>120</v>
      </c>
      <c r="D2" s="8">
        <f>B2+C2</f>
        <v>1120</v>
      </c>
      <c r="F2" s="10">
        <v>0.12</v>
      </c>
    </row>
    <row r="3" spans="1:7" ht="24" thickTop="1" thickBot="1" x14ac:dyDescent="0.75">
      <c r="A3" s="7">
        <v>2</v>
      </c>
      <c r="B3" s="8">
        <f>D2</f>
        <v>1120</v>
      </c>
      <c r="C3" s="8">
        <f t="shared" ref="C3:C4" si="0">B3*F$2</f>
        <v>134.4</v>
      </c>
      <c r="D3" s="8">
        <f>B3+C3</f>
        <v>1254.4000000000001</v>
      </c>
      <c r="F3" s="14"/>
    </row>
    <row r="4" spans="1:7" ht="24" thickTop="1" thickBot="1" x14ac:dyDescent="0.75">
      <c r="A4" s="7">
        <v>3</v>
      </c>
      <c r="B4" s="8">
        <f t="shared" ref="B4:B17" si="1">D3</f>
        <v>1254.4000000000001</v>
      </c>
      <c r="C4" s="8">
        <f t="shared" si="0"/>
        <v>150.52799999999999</v>
      </c>
      <c r="D4" s="8">
        <f t="shared" ref="D4:D16" si="2">B4+C4</f>
        <v>1404.9280000000001</v>
      </c>
      <c r="F4" s="14"/>
    </row>
    <row r="5" spans="1:7" ht="24" thickTop="1" thickBot="1" x14ac:dyDescent="0.75">
      <c r="A5" s="7">
        <v>4</v>
      </c>
      <c r="B5" s="8">
        <f t="shared" si="1"/>
        <v>1404.9280000000001</v>
      </c>
      <c r="C5" s="8">
        <f t="shared" ref="C4:C17" si="3">B5*F$2</f>
        <v>168.59136000000001</v>
      </c>
      <c r="D5" s="8">
        <f t="shared" si="2"/>
        <v>1573.5193600000002</v>
      </c>
      <c r="G5" s="16" t="s">
        <v>14</v>
      </c>
    </row>
    <row r="6" spans="1:7" ht="24" thickTop="1" thickBot="1" x14ac:dyDescent="0.75">
      <c r="A6" s="7">
        <v>5</v>
      </c>
      <c r="B6" s="8">
        <f t="shared" si="1"/>
        <v>1573.5193600000002</v>
      </c>
      <c r="C6" s="8">
        <f t="shared" si="3"/>
        <v>188.82232320000003</v>
      </c>
      <c r="D6" s="8">
        <f t="shared" si="2"/>
        <v>1762.3416832000003</v>
      </c>
      <c r="F6" s="11"/>
      <c r="G6" s="17">
        <f>-FV(int,15,0,1000)</f>
        <v>5473.5657592570424</v>
      </c>
    </row>
    <row r="7" spans="1:7" ht="24" thickTop="1" thickBot="1" x14ac:dyDescent="0.75">
      <c r="A7" s="7">
        <v>6</v>
      </c>
      <c r="B7" s="8">
        <f t="shared" si="1"/>
        <v>1762.3416832000003</v>
      </c>
      <c r="C7" s="8">
        <f t="shared" si="3"/>
        <v>211.48100198400002</v>
      </c>
      <c r="D7" s="8">
        <f t="shared" si="2"/>
        <v>1973.8226851840002</v>
      </c>
    </row>
    <row r="8" spans="1:7" ht="24" thickTop="1" thickBot="1" x14ac:dyDescent="0.75">
      <c r="A8" s="7">
        <v>7</v>
      </c>
      <c r="B8" s="8">
        <f t="shared" si="1"/>
        <v>1973.8226851840002</v>
      </c>
      <c r="C8" s="8">
        <f t="shared" si="3"/>
        <v>236.85872222208002</v>
      </c>
      <c r="D8" s="8">
        <f t="shared" si="2"/>
        <v>2210.6814074060803</v>
      </c>
    </row>
    <row r="9" spans="1:7" ht="24" thickTop="1" thickBot="1" x14ac:dyDescent="0.75">
      <c r="A9" s="7">
        <v>8</v>
      </c>
      <c r="B9" s="8">
        <f t="shared" si="1"/>
        <v>2210.6814074060803</v>
      </c>
      <c r="C9" s="8">
        <f t="shared" si="3"/>
        <v>265.28176888872963</v>
      </c>
      <c r="D9" s="8">
        <f t="shared" si="2"/>
        <v>2475.9631762948102</v>
      </c>
    </row>
    <row r="10" spans="1:7" ht="24" thickTop="1" thickBot="1" x14ac:dyDescent="0.75">
      <c r="A10" s="7">
        <v>9</v>
      </c>
      <c r="B10" s="8">
        <f t="shared" si="1"/>
        <v>2475.9631762948102</v>
      </c>
      <c r="C10" s="8">
        <f t="shared" si="3"/>
        <v>297.11558115537719</v>
      </c>
      <c r="D10" s="8">
        <f t="shared" si="2"/>
        <v>2773.0787574501874</v>
      </c>
    </row>
    <row r="11" spans="1:7" ht="24" thickTop="1" thickBot="1" x14ac:dyDescent="0.75">
      <c r="A11" s="7">
        <v>10</v>
      </c>
      <c r="B11" s="8">
        <f t="shared" si="1"/>
        <v>2773.0787574501874</v>
      </c>
      <c r="C11" s="8">
        <f t="shared" si="3"/>
        <v>332.7694508940225</v>
      </c>
      <c r="D11" s="8">
        <f t="shared" si="2"/>
        <v>3105.84820834421</v>
      </c>
    </row>
    <row r="12" spans="1:7" ht="24" thickTop="1" thickBot="1" x14ac:dyDescent="0.75">
      <c r="A12" s="7">
        <v>11</v>
      </c>
      <c r="B12" s="8">
        <f t="shared" si="1"/>
        <v>3105.84820834421</v>
      </c>
      <c r="C12" s="8">
        <f t="shared" si="3"/>
        <v>372.70178500130521</v>
      </c>
      <c r="D12" s="8">
        <f t="shared" si="2"/>
        <v>3478.5499933455153</v>
      </c>
    </row>
    <row r="13" spans="1:7" ht="24" thickTop="1" thickBot="1" x14ac:dyDescent="0.75">
      <c r="A13" s="7">
        <v>12</v>
      </c>
      <c r="B13" s="8">
        <f t="shared" si="1"/>
        <v>3478.5499933455153</v>
      </c>
      <c r="C13" s="8">
        <f t="shared" si="3"/>
        <v>417.42599920146182</v>
      </c>
      <c r="D13" s="8">
        <f t="shared" si="2"/>
        <v>3895.9759925469771</v>
      </c>
    </row>
    <row r="14" spans="1:7" ht="24" thickTop="1" thickBot="1" x14ac:dyDescent="0.75">
      <c r="A14" s="7">
        <v>13</v>
      </c>
      <c r="B14" s="8">
        <f t="shared" si="1"/>
        <v>3895.9759925469771</v>
      </c>
      <c r="C14" s="8">
        <f t="shared" si="3"/>
        <v>467.51711910563722</v>
      </c>
      <c r="D14" s="8">
        <f t="shared" si="2"/>
        <v>4363.4931116526141</v>
      </c>
    </row>
    <row r="15" spans="1:7" ht="24" thickTop="1" thickBot="1" x14ac:dyDescent="0.75">
      <c r="A15" s="7">
        <v>14</v>
      </c>
      <c r="B15" s="8">
        <f t="shared" si="1"/>
        <v>4363.4931116526141</v>
      </c>
      <c r="C15" s="8">
        <f t="shared" si="3"/>
        <v>523.61917339831371</v>
      </c>
      <c r="D15" s="8">
        <f t="shared" si="2"/>
        <v>4887.1122850509273</v>
      </c>
    </row>
    <row r="16" spans="1:7" ht="24" thickTop="1" thickBot="1" x14ac:dyDescent="0.75">
      <c r="A16" s="7">
        <v>15</v>
      </c>
      <c r="B16" s="8">
        <f t="shared" si="1"/>
        <v>4887.1122850509273</v>
      </c>
      <c r="C16" s="8">
        <f t="shared" si="3"/>
        <v>586.45347420611131</v>
      </c>
      <c r="D16" s="8">
        <f t="shared" si="2"/>
        <v>5473.5657592570387</v>
      </c>
    </row>
    <row r="17" spans="1:4" ht="24" thickTop="1" thickBot="1" x14ac:dyDescent="0.75">
      <c r="A17" s="7"/>
      <c r="B17" s="8"/>
      <c r="C17" s="8"/>
      <c r="D17" s="8"/>
    </row>
    <row r="18" spans="1:4" ht="24" thickTop="1" thickBot="1" x14ac:dyDescent="0.75">
      <c r="A18" s="7"/>
      <c r="B18" s="8"/>
      <c r="C18" s="8"/>
      <c r="D18" s="8"/>
    </row>
    <row r="19" spans="1:4" ht="24" thickTop="1" thickBot="1" x14ac:dyDescent="0.75">
      <c r="A19" s="7"/>
      <c r="B19" s="8"/>
      <c r="C19" s="8"/>
      <c r="D19" s="8"/>
    </row>
    <row r="20" spans="1:4" ht="24" thickTop="1" thickBot="1" x14ac:dyDescent="0.75">
      <c r="A20" s="7"/>
      <c r="B20" s="8"/>
      <c r="C20" s="8"/>
      <c r="D20" s="8"/>
    </row>
    <row r="21" spans="1:4" ht="24" thickTop="1" thickBot="1" x14ac:dyDescent="0.75">
      <c r="A21" s="7"/>
      <c r="B21" s="8"/>
      <c r="C21" s="8"/>
      <c r="D21" s="8"/>
    </row>
    <row r="22" spans="1:4" ht="24" thickTop="1" thickBot="1" x14ac:dyDescent="0.75">
      <c r="A22" s="7"/>
      <c r="B22" s="8"/>
      <c r="C22" s="8"/>
      <c r="D22" s="8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topLeftCell="A2" zoomScale="130" zoomScaleNormal="130" workbookViewId="0">
      <selection activeCell="J22" sqref="J22"/>
    </sheetView>
  </sheetViews>
  <sheetFormatPr defaultRowHeight="12.4" x14ac:dyDescent="0.3"/>
  <cols>
    <col min="1" max="6" width="11" customWidth="1"/>
    <col min="7" max="7" width="5.3515625" customWidth="1"/>
    <col min="8" max="8" width="11.64453125" bestFit="1" customWidth="1"/>
    <col min="9" max="9" width="12.46875" customWidth="1"/>
    <col min="10" max="10" width="11.64453125" bestFit="1" customWidth="1"/>
    <col min="11" max="256" width="11" customWidth="1"/>
  </cols>
  <sheetData>
    <row r="1" spans="1:8" x14ac:dyDescent="0.3">
      <c r="A1" t="s">
        <v>0</v>
      </c>
    </row>
    <row r="3" spans="1:8" x14ac:dyDescent="0.3">
      <c r="B3" t="s">
        <v>6</v>
      </c>
      <c r="D3" s="1">
        <v>0.08</v>
      </c>
    </row>
    <row r="5" spans="1:8" x14ac:dyDescent="0.3">
      <c r="C5" s="12" t="s">
        <v>2</v>
      </c>
      <c r="D5" s="12"/>
      <c r="E5" s="12" t="s">
        <v>4</v>
      </c>
      <c r="F5" s="12"/>
    </row>
    <row r="6" spans="1:8" x14ac:dyDescent="0.3">
      <c r="B6" s="3" t="s">
        <v>1</v>
      </c>
      <c r="C6" s="3" t="s">
        <v>3</v>
      </c>
      <c r="D6" s="3" t="s">
        <v>5</v>
      </c>
      <c r="E6" s="3" t="s">
        <v>3</v>
      </c>
      <c r="F6" s="3" t="s">
        <v>5</v>
      </c>
    </row>
    <row r="7" spans="1:8" x14ac:dyDescent="0.3">
      <c r="B7" s="2">
        <v>25</v>
      </c>
      <c r="C7" s="4">
        <v>5000</v>
      </c>
      <c r="D7" s="4">
        <f>C7</f>
        <v>5000</v>
      </c>
    </row>
    <row r="8" spans="1:8" x14ac:dyDescent="0.3">
      <c r="B8" s="2">
        <v>26</v>
      </c>
      <c r="C8" s="4">
        <f>C7</f>
        <v>5000</v>
      </c>
      <c r="D8" s="4">
        <f>D7*(1+interest)+C8</f>
        <v>10400</v>
      </c>
    </row>
    <row r="9" spans="1:8" x14ac:dyDescent="0.3">
      <c r="B9" s="2">
        <v>27</v>
      </c>
      <c r="C9" s="4">
        <f t="shared" ref="C9:C17" si="0">C8</f>
        <v>5000</v>
      </c>
      <c r="D9" s="4">
        <f t="shared" ref="D9:D47" si="1">D8*(1+interest)+C9</f>
        <v>16232</v>
      </c>
    </row>
    <row r="10" spans="1:8" x14ac:dyDescent="0.3">
      <c r="B10" s="2">
        <v>28</v>
      </c>
      <c r="C10" s="4">
        <f t="shared" si="0"/>
        <v>5000</v>
      </c>
      <c r="D10" s="4">
        <f t="shared" si="1"/>
        <v>22530.560000000001</v>
      </c>
    </row>
    <row r="11" spans="1:8" x14ac:dyDescent="0.3">
      <c r="B11" s="2">
        <v>29</v>
      </c>
      <c r="C11" s="4">
        <f t="shared" si="0"/>
        <v>5000</v>
      </c>
      <c r="D11" s="4">
        <f t="shared" si="1"/>
        <v>29333.004800000002</v>
      </c>
    </row>
    <row r="12" spans="1:8" x14ac:dyDescent="0.3">
      <c r="B12" s="2">
        <v>30</v>
      </c>
      <c r="C12" s="4">
        <f t="shared" si="0"/>
        <v>5000</v>
      </c>
      <c r="D12" s="4">
        <f t="shared" si="1"/>
        <v>36679.645184000008</v>
      </c>
    </row>
    <row r="13" spans="1:8" x14ac:dyDescent="0.3">
      <c r="B13" s="2">
        <v>31</v>
      </c>
      <c r="C13" s="4">
        <f t="shared" si="0"/>
        <v>5000</v>
      </c>
      <c r="D13" s="4">
        <f t="shared" si="1"/>
        <v>44614.016798720011</v>
      </c>
    </row>
    <row r="14" spans="1:8" x14ac:dyDescent="0.3">
      <c r="B14" s="2">
        <v>32</v>
      </c>
      <c r="C14" s="4">
        <f t="shared" si="0"/>
        <v>5000</v>
      </c>
      <c r="D14" s="4">
        <f t="shared" si="1"/>
        <v>53183.138142617616</v>
      </c>
    </row>
    <row r="15" spans="1:8" x14ac:dyDescent="0.3">
      <c r="B15" s="2">
        <v>33</v>
      </c>
      <c r="C15" s="4">
        <f t="shared" si="0"/>
        <v>5000</v>
      </c>
      <c r="D15" s="4">
        <f t="shared" si="1"/>
        <v>62437.789194027027</v>
      </c>
    </row>
    <row r="16" spans="1:8" x14ac:dyDescent="0.3">
      <c r="B16" s="2">
        <v>34</v>
      </c>
      <c r="C16" s="4">
        <f t="shared" si="0"/>
        <v>5000</v>
      </c>
      <c r="D16" s="4">
        <f t="shared" si="1"/>
        <v>72432.812329549197</v>
      </c>
      <c r="H16" s="15" t="s">
        <v>17</v>
      </c>
    </row>
    <row r="17" spans="2:10" x14ac:dyDescent="0.3">
      <c r="B17" s="2">
        <v>35</v>
      </c>
      <c r="C17" s="4">
        <f t="shared" si="0"/>
        <v>5000</v>
      </c>
      <c r="D17" s="4">
        <f t="shared" si="1"/>
        <v>83227.437315913136</v>
      </c>
      <c r="E17" s="4">
        <v>5000</v>
      </c>
      <c r="F17" s="4">
        <f>E17</f>
        <v>5000</v>
      </c>
      <c r="H17" t="s">
        <v>15</v>
      </c>
      <c r="J17" s="13">
        <f>-FV(interest,11,5000)</f>
        <v>83227.437315913165</v>
      </c>
    </row>
    <row r="18" spans="2:10" x14ac:dyDescent="0.3">
      <c r="B18" s="2">
        <v>36</v>
      </c>
      <c r="D18" s="4">
        <f t="shared" si="1"/>
        <v>89885.632301186197</v>
      </c>
      <c r="E18" s="4">
        <f>E17</f>
        <v>5000</v>
      </c>
      <c r="F18" s="4">
        <f>F17*(1+interest)+E18</f>
        <v>10400</v>
      </c>
      <c r="H18" t="s">
        <v>16</v>
      </c>
      <c r="J18" s="13">
        <f>-FV(interest,30,0,J17)</f>
        <v>837489.14546690194</v>
      </c>
    </row>
    <row r="19" spans="2:10" x14ac:dyDescent="0.3">
      <c r="B19" s="2">
        <v>37</v>
      </c>
      <c r="D19" s="4">
        <f t="shared" si="1"/>
        <v>97076.482885281104</v>
      </c>
      <c r="E19" s="4">
        <f t="shared" ref="E19:E47" si="2">E18</f>
        <v>5000</v>
      </c>
      <c r="F19" s="4">
        <f t="shared" ref="F19:F47" si="3">F18*(1+interest)+E19</f>
        <v>16232</v>
      </c>
    </row>
    <row r="20" spans="2:10" x14ac:dyDescent="0.3">
      <c r="B20" s="2">
        <v>38</v>
      </c>
      <c r="D20" s="4">
        <f t="shared" si="1"/>
        <v>104842.6015161036</v>
      </c>
      <c r="E20" s="4">
        <f t="shared" si="2"/>
        <v>5000</v>
      </c>
      <c r="F20" s="4">
        <f t="shared" si="3"/>
        <v>22530.560000000001</v>
      </c>
    </row>
    <row r="21" spans="2:10" x14ac:dyDescent="0.3">
      <c r="B21" s="2">
        <v>39</v>
      </c>
      <c r="D21" s="4">
        <f t="shared" si="1"/>
        <v>113230.00963739191</v>
      </c>
      <c r="E21" s="4">
        <f t="shared" si="2"/>
        <v>5000</v>
      </c>
      <c r="F21" s="4">
        <f t="shared" si="3"/>
        <v>29333.004800000002</v>
      </c>
      <c r="H21" s="15" t="s">
        <v>18</v>
      </c>
    </row>
    <row r="22" spans="2:10" x14ac:dyDescent="0.3">
      <c r="B22" s="2">
        <v>40</v>
      </c>
      <c r="D22" s="4">
        <f t="shared" si="1"/>
        <v>122288.41040838326</v>
      </c>
      <c r="E22" s="4">
        <f t="shared" si="2"/>
        <v>5000</v>
      </c>
      <c r="F22" s="4">
        <f t="shared" si="3"/>
        <v>36679.645184000008</v>
      </c>
      <c r="H22" s="5" t="s">
        <v>19</v>
      </c>
      <c r="J22" s="13">
        <f>-FV(interest,31,5000)</f>
        <v>616729.34001245757</v>
      </c>
    </row>
    <row r="23" spans="2:10" x14ac:dyDescent="0.3">
      <c r="B23" s="2">
        <v>41</v>
      </c>
      <c r="D23" s="4">
        <f t="shared" si="1"/>
        <v>132071.48324105394</v>
      </c>
      <c r="E23" s="4">
        <f t="shared" si="2"/>
        <v>5000</v>
      </c>
      <c r="F23" s="4">
        <f t="shared" si="3"/>
        <v>44614.016798720011</v>
      </c>
      <c r="J23" s="13"/>
    </row>
    <row r="24" spans="2:10" x14ac:dyDescent="0.3">
      <c r="B24" s="2">
        <v>42</v>
      </c>
      <c r="D24" s="4">
        <f t="shared" si="1"/>
        <v>142637.20190033826</v>
      </c>
      <c r="E24" s="4">
        <f t="shared" si="2"/>
        <v>5000</v>
      </c>
      <c r="F24" s="4">
        <f t="shared" si="3"/>
        <v>53183.138142617616</v>
      </c>
    </row>
    <row r="25" spans="2:10" x14ac:dyDescent="0.3">
      <c r="B25" s="2">
        <v>43</v>
      </c>
      <c r="D25" s="4">
        <f t="shared" si="1"/>
        <v>154048.17805236534</v>
      </c>
      <c r="E25" s="4">
        <f t="shared" si="2"/>
        <v>5000</v>
      </c>
      <c r="F25" s="4">
        <f t="shared" si="3"/>
        <v>62437.789194027027</v>
      </c>
    </row>
    <row r="26" spans="2:10" x14ac:dyDescent="0.3">
      <c r="B26" s="2">
        <v>44</v>
      </c>
      <c r="D26" s="4">
        <f t="shared" si="1"/>
        <v>166372.03229655459</v>
      </c>
      <c r="E26" s="4">
        <f t="shared" si="2"/>
        <v>5000</v>
      </c>
      <c r="F26" s="4">
        <f t="shared" si="3"/>
        <v>72432.812329549197</v>
      </c>
    </row>
    <row r="27" spans="2:10" x14ac:dyDescent="0.3">
      <c r="B27" s="2">
        <v>45</v>
      </c>
      <c r="D27" s="4">
        <f t="shared" si="1"/>
        <v>179681.79488027896</v>
      </c>
      <c r="E27" s="4">
        <f t="shared" si="2"/>
        <v>5000</v>
      </c>
      <c r="F27" s="4">
        <f t="shared" si="3"/>
        <v>83227.437315913136</v>
      </c>
    </row>
    <row r="28" spans="2:10" x14ac:dyDescent="0.3">
      <c r="B28" s="2">
        <v>46</v>
      </c>
      <c r="D28" s="4">
        <f t="shared" si="1"/>
        <v>194056.3384707013</v>
      </c>
      <c r="E28" s="4">
        <f t="shared" si="2"/>
        <v>5000</v>
      </c>
      <c r="F28" s="4">
        <f t="shared" si="3"/>
        <v>94885.632301186197</v>
      </c>
    </row>
    <row r="29" spans="2:10" x14ac:dyDescent="0.3">
      <c r="B29" s="2">
        <v>47</v>
      </c>
      <c r="D29" s="4">
        <f t="shared" si="1"/>
        <v>209580.84554835741</v>
      </c>
      <c r="E29" s="4">
        <f t="shared" si="2"/>
        <v>5000</v>
      </c>
      <c r="F29" s="4">
        <f t="shared" si="3"/>
        <v>107476.4828852811</v>
      </c>
    </row>
    <row r="30" spans="2:10" x14ac:dyDescent="0.3">
      <c r="B30" s="2">
        <v>48</v>
      </c>
      <c r="D30" s="4">
        <f t="shared" si="1"/>
        <v>226347.31319222602</v>
      </c>
      <c r="E30" s="4">
        <f t="shared" si="2"/>
        <v>5000</v>
      </c>
      <c r="F30" s="4">
        <f t="shared" si="3"/>
        <v>121074.6015161036</v>
      </c>
    </row>
    <row r="31" spans="2:10" x14ac:dyDescent="0.3">
      <c r="B31" s="2">
        <v>49</v>
      </c>
      <c r="D31" s="4">
        <f t="shared" si="1"/>
        <v>244455.09824760412</v>
      </c>
      <c r="E31" s="4">
        <f t="shared" si="2"/>
        <v>5000</v>
      </c>
      <c r="F31" s="4">
        <f t="shared" si="3"/>
        <v>135760.56963739189</v>
      </c>
    </row>
    <row r="32" spans="2:10" x14ac:dyDescent="0.3">
      <c r="B32" s="2">
        <v>50</v>
      </c>
      <c r="D32" s="4">
        <f t="shared" si="1"/>
        <v>264011.50610741245</v>
      </c>
      <c r="E32" s="4">
        <f t="shared" si="2"/>
        <v>5000</v>
      </c>
      <c r="F32" s="4">
        <f t="shared" si="3"/>
        <v>151621.41520838326</v>
      </c>
    </row>
    <row r="33" spans="2:6" x14ac:dyDescent="0.3">
      <c r="B33" s="2">
        <v>51</v>
      </c>
      <c r="D33" s="4">
        <f t="shared" si="1"/>
        <v>285132.42659600545</v>
      </c>
      <c r="E33" s="4">
        <f t="shared" si="2"/>
        <v>5000</v>
      </c>
      <c r="F33" s="4">
        <f t="shared" si="3"/>
        <v>168751.12842505393</v>
      </c>
    </row>
    <row r="34" spans="2:6" x14ac:dyDescent="0.3">
      <c r="B34" s="2">
        <v>52</v>
      </c>
      <c r="D34" s="4">
        <f t="shared" si="1"/>
        <v>307943.02072368591</v>
      </c>
      <c r="E34" s="4">
        <f t="shared" si="2"/>
        <v>5000</v>
      </c>
      <c r="F34" s="4">
        <f t="shared" si="3"/>
        <v>187251.21869905826</v>
      </c>
    </row>
    <row r="35" spans="2:6" x14ac:dyDescent="0.3">
      <c r="B35" s="2">
        <v>53</v>
      </c>
      <c r="D35" s="4">
        <f t="shared" si="1"/>
        <v>332578.46238158079</v>
      </c>
      <c r="E35" s="4">
        <f t="shared" si="2"/>
        <v>5000</v>
      </c>
      <c r="F35" s="4">
        <f t="shared" si="3"/>
        <v>207231.31619498294</v>
      </c>
    </row>
    <row r="36" spans="2:6" x14ac:dyDescent="0.3">
      <c r="B36" s="2">
        <v>54</v>
      </c>
      <c r="D36" s="4">
        <f t="shared" si="1"/>
        <v>359184.73937210726</v>
      </c>
      <c r="E36" s="4">
        <f t="shared" si="2"/>
        <v>5000</v>
      </c>
      <c r="F36" s="4">
        <f t="shared" si="3"/>
        <v>228809.82149058158</v>
      </c>
    </row>
    <row r="37" spans="2:6" x14ac:dyDescent="0.3">
      <c r="B37" s="2">
        <v>55</v>
      </c>
      <c r="D37" s="4">
        <f t="shared" si="1"/>
        <v>387919.51852187584</v>
      </c>
      <c r="E37" s="4">
        <f t="shared" si="2"/>
        <v>5000</v>
      </c>
      <c r="F37" s="4">
        <f t="shared" si="3"/>
        <v>252114.60720982813</v>
      </c>
    </row>
    <row r="38" spans="2:6" x14ac:dyDescent="0.3">
      <c r="B38" s="2">
        <v>56</v>
      </c>
      <c r="D38" s="4">
        <f t="shared" si="1"/>
        <v>418953.08000362595</v>
      </c>
      <c r="E38" s="4">
        <f t="shared" si="2"/>
        <v>5000</v>
      </c>
      <c r="F38" s="4">
        <f t="shared" si="3"/>
        <v>277283.77578661439</v>
      </c>
    </row>
    <row r="39" spans="2:6" x14ac:dyDescent="0.3">
      <c r="B39" s="2">
        <v>57</v>
      </c>
      <c r="D39" s="4">
        <f t="shared" si="1"/>
        <v>452469.32640391606</v>
      </c>
      <c r="E39" s="4">
        <f t="shared" si="2"/>
        <v>5000</v>
      </c>
      <c r="F39" s="4">
        <f t="shared" si="3"/>
        <v>304466.47784954356</v>
      </c>
    </row>
    <row r="40" spans="2:6" x14ac:dyDescent="0.3">
      <c r="B40" s="2">
        <v>58</v>
      </c>
      <c r="D40" s="4">
        <f t="shared" si="1"/>
        <v>488666.8725162294</v>
      </c>
      <c r="E40" s="4">
        <f t="shared" si="2"/>
        <v>5000</v>
      </c>
      <c r="F40" s="4">
        <f t="shared" si="3"/>
        <v>333823.79607750708</v>
      </c>
    </row>
    <row r="41" spans="2:6" x14ac:dyDescent="0.3">
      <c r="B41" s="2">
        <v>59</v>
      </c>
      <c r="D41" s="4">
        <f t="shared" si="1"/>
        <v>527760.22231752775</v>
      </c>
      <c r="E41" s="4">
        <f t="shared" si="2"/>
        <v>5000</v>
      </c>
      <c r="F41" s="4">
        <f t="shared" si="3"/>
        <v>365529.6997637077</v>
      </c>
    </row>
    <row r="42" spans="2:6" x14ac:dyDescent="0.3">
      <c r="B42" s="2">
        <v>60</v>
      </c>
      <c r="D42" s="4">
        <f t="shared" si="1"/>
        <v>569981.04010293004</v>
      </c>
      <c r="E42" s="4">
        <f t="shared" si="2"/>
        <v>5000</v>
      </c>
      <c r="F42" s="4">
        <f t="shared" si="3"/>
        <v>399772.07574480434</v>
      </c>
    </row>
    <row r="43" spans="2:6" x14ac:dyDescent="0.3">
      <c r="B43" s="2">
        <v>61</v>
      </c>
      <c r="D43" s="4">
        <f t="shared" si="1"/>
        <v>615579.52331116446</v>
      </c>
      <c r="E43" s="4">
        <f t="shared" si="2"/>
        <v>5000</v>
      </c>
      <c r="F43" s="4">
        <f t="shared" si="3"/>
        <v>436753.84180438874</v>
      </c>
    </row>
    <row r="44" spans="2:6" x14ac:dyDescent="0.3">
      <c r="B44" s="2">
        <v>62</v>
      </c>
      <c r="D44" s="4">
        <f t="shared" si="1"/>
        <v>664825.88517605769</v>
      </c>
      <c r="E44" s="4">
        <f t="shared" si="2"/>
        <v>5000</v>
      </c>
      <c r="F44" s="4">
        <f t="shared" si="3"/>
        <v>476694.14914873987</v>
      </c>
    </row>
    <row r="45" spans="2:6" x14ac:dyDescent="0.3">
      <c r="B45" s="2">
        <v>63</v>
      </c>
      <c r="D45" s="4">
        <f t="shared" si="1"/>
        <v>718011.95599014231</v>
      </c>
      <c r="E45" s="4">
        <f t="shared" si="2"/>
        <v>5000</v>
      </c>
      <c r="F45" s="4">
        <f t="shared" si="3"/>
        <v>519829.68108063907</v>
      </c>
    </row>
    <row r="46" spans="2:6" x14ac:dyDescent="0.3">
      <c r="B46" s="2">
        <v>64</v>
      </c>
      <c r="D46" s="4">
        <f t="shared" si="1"/>
        <v>775452.91246935376</v>
      </c>
      <c r="E46" s="4">
        <f t="shared" si="2"/>
        <v>5000</v>
      </c>
      <c r="F46" s="4">
        <f t="shared" si="3"/>
        <v>566416.05556709028</v>
      </c>
    </row>
    <row r="47" spans="2:6" x14ac:dyDescent="0.3">
      <c r="B47" s="2">
        <v>65</v>
      </c>
      <c r="D47" s="4">
        <f t="shared" si="1"/>
        <v>837489.14546690206</v>
      </c>
      <c r="E47" s="4">
        <f t="shared" si="2"/>
        <v>5000</v>
      </c>
      <c r="F47" s="4">
        <f t="shared" si="3"/>
        <v>616729.34001245757</v>
      </c>
    </row>
    <row r="49" spans="2:6" x14ac:dyDescent="0.3">
      <c r="B49" s="5" t="s">
        <v>7</v>
      </c>
      <c r="C49" s="4">
        <f>SUM(C7:C47)</f>
        <v>55000</v>
      </c>
      <c r="E49" s="4">
        <f>SUM(E7:E47)</f>
        <v>155000</v>
      </c>
    </row>
    <row r="50" spans="2:6" x14ac:dyDescent="0.3">
      <c r="B50" s="5" t="s">
        <v>8</v>
      </c>
      <c r="D50" s="4">
        <f>D47</f>
        <v>837489.14546690206</v>
      </c>
      <c r="F50" s="4">
        <f>F47</f>
        <v>616729.34001245757</v>
      </c>
    </row>
  </sheetData>
  <mergeCells count="2">
    <mergeCell ref="C5:D5"/>
    <mergeCell ref="E5:F5"/>
  </mergeCells>
  <pageMargins left="0.75" right="0.75" top="1" bottom="1" header="0.5" footer="0.5"/>
  <pageSetup orientation="portrait" horizontalDpi="4294967292" verticalDpi="4294967292" r:id="rId1"/>
  <headerFooter alignWithMargins="0"/>
  <ignoredErrors>
    <ignoredError sqref="E18:E47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" x14ac:dyDescent="0.3"/>
  <cols>
    <col min="1" max="256" width="1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interest blank</vt:lpstr>
      <vt:lpstr>ogtrog</vt:lpstr>
      <vt:lpstr>Sheet3</vt:lpstr>
      <vt:lpstr>int</vt:lpstr>
      <vt:lpstr>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Koelling</dc:creator>
  <cp:lastModifiedBy>cherbaka</cp:lastModifiedBy>
  <dcterms:created xsi:type="dcterms:W3CDTF">2009-01-25T17:37:44Z</dcterms:created>
  <dcterms:modified xsi:type="dcterms:W3CDTF">2018-08-23T17:52:12Z</dcterms:modified>
</cp:coreProperties>
</file>