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jea\Documents\"/>
    </mc:Choice>
  </mc:AlternateContent>
  <xr:revisionPtr revIDLastSave="0" documentId="13_ncr:1_{417475A8-2C0E-4611-9B71-B878660F932D}" xr6:coauthVersionLast="46" xr6:coauthVersionMax="46" xr10:uidLastSave="{00000000-0000-0000-0000-000000000000}"/>
  <bookViews>
    <workbookView xWindow="-120" yWindow="-120" windowWidth="29040" windowHeight="16440" activeTab="2" xr2:uid="{E28A1968-91A6-47BF-AEDB-B2868C76C67F}"/>
  </bookViews>
  <sheets>
    <sheet name="Yearly Income Tracker" sheetId="10" r:id="rId1"/>
    <sheet name="The Motivation" sheetId="1" r:id="rId2"/>
    <sheet name="Data Manipulation" sheetId="9" r:id="rId3"/>
    <sheet name="Old Budget" sheetId="7" r:id="rId4"/>
    <sheet name="The Target Budget" sheetId="4" r:id="rId5"/>
  </sheets>
  <definedNames>
    <definedName name="DebtBox">'The Motivation'!$G$6:$M$18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9" l="1"/>
  <c r="J21" i="9" l="1"/>
  <c r="G11" i="9"/>
  <c r="C21" i="9" l="1"/>
  <c r="G12" i="9"/>
  <c r="G8" i="9"/>
  <c r="G13" i="9" l="1"/>
  <c r="C22" i="7"/>
  <c r="G11" i="7"/>
  <c r="G9" i="7"/>
  <c r="G8" i="7"/>
  <c r="G12" i="7" l="1"/>
  <c r="C22" i="4" l="1"/>
  <c r="G11" i="4"/>
  <c r="G9" i="4"/>
  <c r="G8" i="4"/>
  <c r="G12" i="4" l="1"/>
  <c r="B11" i="1" l="1"/>
  <c r="J1" i="1" l="1"/>
  <c r="G6" i="1" l="1"/>
</calcChain>
</file>

<file path=xl/sharedStrings.xml><?xml version="1.0" encoding="utf-8"?>
<sst xmlns="http://schemas.openxmlformats.org/spreadsheetml/2006/main" count="108" uniqueCount="48">
  <si>
    <t>Capital One</t>
  </si>
  <si>
    <t>Discover</t>
  </si>
  <si>
    <t>Amex</t>
  </si>
  <si>
    <t>BOA mine</t>
  </si>
  <si>
    <t>Accounts</t>
  </si>
  <si>
    <t>Total</t>
  </si>
  <si>
    <t>NelNet</t>
  </si>
  <si>
    <t>Debt Expectation -------</t>
  </si>
  <si>
    <t>Current Debt</t>
  </si>
  <si>
    <t>Monthly Budget</t>
  </si>
  <si>
    <t>INCOME_LOUNA</t>
  </si>
  <si>
    <t>INCOME_JEAN</t>
  </si>
  <si>
    <t>HomeLoan</t>
  </si>
  <si>
    <t>Car Loan</t>
  </si>
  <si>
    <t>AfterSchool</t>
  </si>
  <si>
    <t>Groceries</t>
  </si>
  <si>
    <t>CreditCard_Amx</t>
  </si>
  <si>
    <t>CreditCard_Discover</t>
  </si>
  <si>
    <t>Work Benefits</t>
  </si>
  <si>
    <t>Current expense</t>
  </si>
  <si>
    <t>StudentLoan</t>
  </si>
  <si>
    <t>Gas&amp;Fuel</t>
  </si>
  <si>
    <t>Utilities_CellPhones</t>
  </si>
  <si>
    <t>Utilities_Light</t>
  </si>
  <si>
    <t>Utitlities_Water</t>
  </si>
  <si>
    <t>Entertainment/Cable</t>
  </si>
  <si>
    <t>GrandTotal</t>
  </si>
  <si>
    <t>Granma/pa pmt</t>
  </si>
  <si>
    <t>Total income</t>
  </si>
  <si>
    <t>True Expense</t>
  </si>
  <si>
    <t>Min target</t>
  </si>
  <si>
    <t>Satify target</t>
  </si>
  <si>
    <t>Added Expense</t>
  </si>
  <si>
    <t>Variable Expense</t>
  </si>
  <si>
    <t>fixed Expense</t>
  </si>
  <si>
    <t>Total Spending</t>
  </si>
  <si>
    <t>Min income_Jean</t>
  </si>
  <si>
    <t>Satify income_Jean</t>
  </si>
  <si>
    <t>CLEAR</t>
  </si>
  <si>
    <t>Option 1</t>
  </si>
  <si>
    <t>Option 2</t>
  </si>
  <si>
    <t>CCFU - CarLoan</t>
  </si>
  <si>
    <t>BOA - Louna's</t>
  </si>
  <si>
    <t>Year</t>
  </si>
  <si>
    <t>Gross Income</t>
  </si>
  <si>
    <t>2004 - 2010</t>
  </si>
  <si>
    <t>Yearly Incomes</t>
  </si>
  <si>
    <t>All debts to be paid off by end of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</si>
</sst>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b/>
      <sz val="15"/>
      <color theme="1" tint="0.2499465926084170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 tint="0.2499465926084170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Times New Roman"/>
      <family val="1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10" fillId="6" borderId="0" applyNumberFormat="0" applyBorder="0" applyAlignment="0" applyProtection="0"/>
  </cellStyleXfs>
  <cellXfs count="43">
    <xf numFmtId="0" fontId="0" fillId="0" borderId="0" xfId="0"/>
    <xf numFmtId="0" fontId="0" fillId="0" borderId="0" xfId="0" applyProtection="1">
      <protection locked="0"/>
    </xf>
    <xf numFmtId="44" fontId="0" fillId="0" borderId="0" xfId="1" applyFont="1" applyProtection="1">
      <protection locked="0"/>
    </xf>
    <xf numFmtId="0" fontId="0" fillId="2" borderId="5" xfId="0" applyFill="1" applyBorder="1" applyProtection="1">
      <protection locked="0"/>
    </xf>
    <xf numFmtId="0" fontId="0" fillId="0" borderId="7" xfId="0" applyBorder="1" applyProtection="1">
      <protection locked="0"/>
    </xf>
    <xf numFmtId="44" fontId="0" fillId="0" borderId="2" xfId="0" applyNumberFormat="1" applyBorder="1" applyProtection="1">
      <protection locked="0"/>
    </xf>
    <xf numFmtId="44" fontId="0" fillId="0" borderId="2" xfId="1" applyFont="1" applyBorder="1" applyProtection="1">
      <protection locked="0"/>
    </xf>
    <xf numFmtId="14" fontId="0" fillId="0" borderId="3" xfId="0" applyNumberFormat="1" applyBorder="1" applyProtection="1">
      <protection locked="0"/>
    </xf>
    <xf numFmtId="0" fontId="3" fillId="0" borderId="0" xfId="2"/>
    <xf numFmtId="0" fontId="3" fillId="0" borderId="14" xfId="2" applyBorder="1"/>
    <xf numFmtId="44" fontId="0" fillId="0" borderId="15" xfId="3" applyFont="1" applyBorder="1"/>
    <xf numFmtId="0" fontId="5" fillId="4" borderId="14" xfId="2" applyFont="1" applyFill="1" applyBorder="1"/>
    <xf numFmtId="44" fontId="5" fillId="4" borderId="15" xfId="3" applyFont="1" applyFill="1" applyBorder="1"/>
    <xf numFmtId="44" fontId="3" fillId="0" borderId="0" xfId="2" applyNumberFormat="1"/>
    <xf numFmtId="0" fontId="3" fillId="0" borderId="16" xfId="2" applyBorder="1"/>
    <xf numFmtId="44" fontId="0" fillId="0" borderId="17" xfId="3" applyFont="1" applyBorder="1"/>
    <xf numFmtId="0" fontId="3" fillId="0" borderId="18" xfId="2" applyBorder="1"/>
    <xf numFmtId="44" fontId="0" fillId="0" borderId="19" xfId="3" applyFont="1" applyBorder="1"/>
    <xf numFmtId="0" fontId="3" fillId="5" borderId="0" xfId="2" applyFill="1"/>
    <xf numFmtId="0" fontId="0" fillId="3" borderId="21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7" fillId="2" borderId="3" xfId="0" applyFont="1" applyFill="1" applyBorder="1"/>
    <xf numFmtId="44" fontId="0" fillId="0" borderId="0" xfId="0" applyNumberFormat="1"/>
    <xf numFmtId="1" fontId="0" fillId="0" borderId="0" xfId="0" applyNumberFormat="1"/>
    <xf numFmtId="44" fontId="7" fillId="0" borderId="3" xfId="0" applyNumberFormat="1" applyFont="1" applyBorder="1"/>
    <xf numFmtId="1" fontId="9" fillId="0" borderId="22" xfId="0" applyNumberFormat="1" applyFont="1" applyBorder="1" applyAlignment="1"/>
    <xf numFmtId="1" fontId="8" fillId="0" borderId="22" xfId="0" applyNumberFormat="1" applyFont="1" applyBorder="1" applyAlignment="1"/>
    <xf numFmtId="164" fontId="2" fillId="0" borderId="6" xfId="0" applyNumberFormat="1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10" fillId="6" borderId="23" xfId="4" applyBorder="1" applyAlignment="1" applyProtection="1">
      <alignment horizontal="center"/>
      <protection locked="0"/>
    </xf>
    <xf numFmtId="0" fontId="10" fillId="6" borderId="24" xfId="4" applyBorder="1" applyAlignment="1" applyProtection="1">
      <alignment horizontal="center"/>
      <protection locked="0"/>
    </xf>
    <xf numFmtId="0" fontId="10" fillId="6" borderId="25" xfId="4" applyBorder="1" applyAlignment="1" applyProtection="1">
      <alignment horizontal="center"/>
      <protection locked="0"/>
    </xf>
    <xf numFmtId="0" fontId="4" fillId="0" borderId="12" xfId="2" applyFont="1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6" fillId="5" borderId="4" xfId="2" applyFont="1" applyFill="1" applyBorder="1" applyAlignment="1">
      <alignment horizontal="center"/>
    </xf>
    <xf numFmtId="0" fontId="6" fillId="5" borderId="20" xfId="2" applyFont="1" applyFill="1" applyBorder="1" applyAlignment="1">
      <alignment horizontal="center"/>
    </xf>
  </cellXfs>
  <cellStyles count="5">
    <cellStyle name="Currency" xfId="1" builtinId="4"/>
    <cellStyle name="Currency 2" xfId="3" xr:uid="{1A67433C-C9B9-4CB2-94FB-4EB73C0B557B}"/>
    <cellStyle name="Good" xfId="4" builtinId="26"/>
    <cellStyle name="Normal" xfId="0" builtinId="0"/>
    <cellStyle name="Normal 2" xfId="2" xr:uid="{8FA0BEBB-F501-450E-8905-C93C372B621B}"/>
  </cellStyles>
  <dxfs count="5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EB9C"/>
        </patternFill>
      </fill>
    </dxf>
    <dxf>
      <numFmt numFmtId="34" formatCode="_(&quot;$&quot;* #,##0.00_);_(&quot;$&quot;* \(#,##0.00\);_(&quot;$&quot;* &quot;-&quot;??_);_(@_)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561975</xdr:colOff>
      <xdr:row>5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4A3FB7-13CB-4C15-A5EC-81F4B3640A4B}"/>
            </a:ext>
          </a:extLst>
        </xdr:cNvPr>
        <xdr:cNvSpPr txBox="1"/>
      </xdr:nvSpPr>
      <xdr:spPr>
        <a:xfrm>
          <a:off x="3985260" y="182880"/>
          <a:ext cx="3609975" cy="90678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Bookman Old Style" panose="02050604050505020204" pitchFamily="18" charset="0"/>
              <a:cs typeface="Adobe Devanagari" panose="02040503050201020203" pitchFamily="18" charset="0"/>
            </a:rPr>
            <a:t>The goal</a:t>
          </a:r>
          <a:r>
            <a:rPr lang="en-US" sz="1400" baseline="0">
              <a:latin typeface="Bookman Old Style" panose="02050604050505020204" pitchFamily="18" charset="0"/>
              <a:cs typeface="Adobe Devanagari" panose="02040503050201020203" pitchFamily="18" charset="0"/>
            </a:rPr>
            <a:t> is to have an income of over 100K per year.</a:t>
          </a:r>
          <a:endParaRPr lang="en-US" sz="1400">
            <a:latin typeface="Bookman Old Style" panose="02050604050505020204" pitchFamily="18" charset="0"/>
            <a:cs typeface="Adobe Devanagari" panose="02040503050201020203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21</xdr:col>
      <xdr:colOff>485775</xdr:colOff>
      <xdr:row>7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1693FF-54D6-4687-A7B7-A7BA6EE9020C}"/>
            </a:ext>
          </a:extLst>
        </xdr:cNvPr>
        <xdr:cNvSpPr txBox="1"/>
      </xdr:nvSpPr>
      <xdr:spPr>
        <a:xfrm>
          <a:off x="10172700" y="571500"/>
          <a:ext cx="3609975" cy="90678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Bookman Old Style" panose="02050604050505020204" pitchFamily="18" charset="0"/>
              <a:cs typeface="Adobe Devanagari" panose="02040503050201020203" pitchFamily="18" charset="0"/>
            </a:rPr>
            <a:t>This is the</a:t>
          </a:r>
          <a:r>
            <a:rPr lang="en-US" sz="1400" baseline="0">
              <a:latin typeface="Bookman Old Style" panose="02050604050505020204" pitchFamily="18" charset="0"/>
              <a:cs typeface="Adobe Devanagari" panose="02040503050201020203" pitchFamily="18" charset="0"/>
            </a:rPr>
            <a:t> road to be making $150K per year. We are not sure how to do it; but we will make it happen. </a:t>
          </a:r>
          <a:endParaRPr lang="en-US" sz="1400">
            <a:latin typeface="Bookman Old Style" panose="02050604050505020204" pitchFamily="18" charset="0"/>
            <a:cs typeface="Adobe Devanagari" panose="02040503050201020203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733425</xdr:colOff>
      <xdr:row>2</xdr:row>
      <xdr:rowOff>161925</xdr:rowOff>
    </xdr:from>
    <xdr:to>
      <xdr:col>14</xdr:col>
      <xdr:colOff>600075</xdr:colOff>
      <xdr:row>18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EFA286B-2FA3-423B-A127-C051BCC854E4}"/>
            </a:ext>
          </a:extLst>
        </xdr:cNvPr>
        <xdr:cNvSpPr/>
      </xdr:nvSpPr>
      <xdr:spPr>
        <a:xfrm>
          <a:off x="10029825" y="495300"/>
          <a:ext cx="2438400" cy="3876675"/>
        </a:xfrm>
        <a:prstGeom prst="rect">
          <a:avLst/>
        </a:prstGeom>
        <a:ln w="28575"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Case analysis</a:t>
          </a:r>
        </a:p>
        <a:p>
          <a:pPr algn="l"/>
          <a:r>
            <a:rPr lang="en-US" sz="1100"/>
            <a:t>1.</a:t>
          </a:r>
          <a:r>
            <a:rPr lang="en-US" sz="1100" baseline="0"/>
            <a:t> Expunge all savings to payoff as much debt as possible</a:t>
          </a:r>
        </a:p>
        <a:p>
          <a:pPr lvl="1" algn="l"/>
          <a:r>
            <a:rPr lang="en-US" sz="1100" baseline="0"/>
            <a:t>a. All 401K</a:t>
          </a:r>
        </a:p>
        <a:p>
          <a:pPr lvl="1" algn="l"/>
          <a:r>
            <a:rPr lang="en-US" sz="1100" baseline="0"/>
            <a:t>b. A</a:t>
          </a:r>
        </a:p>
        <a:p>
          <a:pPr algn="l"/>
          <a:r>
            <a:rPr lang="en-US" sz="1100" baseline="0"/>
            <a:t>2. increase income to min 3,500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3</xdr:row>
      <xdr:rowOff>0</xdr:rowOff>
    </xdr:from>
    <xdr:to>
      <xdr:col>12</xdr:col>
      <xdr:colOff>0</xdr:colOff>
      <xdr:row>19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ED8C91E-502B-4E71-A815-09E5DB17CC6A}"/>
            </a:ext>
          </a:extLst>
        </xdr:cNvPr>
        <xdr:cNvSpPr/>
      </xdr:nvSpPr>
      <xdr:spPr>
        <a:xfrm>
          <a:off x="6591299" y="495300"/>
          <a:ext cx="2438401" cy="3876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This</a:t>
          </a:r>
          <a:r>
            <a:rPr lang="en-US" sz="1100" baseline="0"/>
            <a:t> is the budge that I use to have prior to going into Real Estate, back to school and getting myself a $70,000 worth of personal debt.</a:t>
          </a:r>
        </a:p>
        <a:p>
          <a:pPr algn="l"/>
          <a:r>
            <a:rPr lang="en-US" sz="1100" baseline="0"/>
            <a:t>This degree cost a total of $223,953.00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The plan is to get my savings or our 401K to this amount as soon as we're able to.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By 2025, I need to have $500,000 in my bank account or in my 401K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</xdr:row>
      <xdr:rowOff>1</xdr:rowOff>
    </xdr:from>
    <xdr:to>
      <xdr:col>11</xdr:col>
      <xdr:colOff>581026</xdr:colOff>
      <xdr:row>8</xdr:row>
      <xdr:rowOff>228601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BE880CA-5F83-4ED3-BDE1-D89ED9D0C64A}"/>
            </a:ext>
          </a:extLst>
        </xdr:cNvPr>
        <xdr:cNvSpPr/>
      </xdr:nvSpPr>
      <xdr:spPr>
        <a:xfrm>
          <a:off x="6629400" y="495301"/>
          <a:ext cx="2371726" cy="1371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ultimate plan is income $5,000.00</a:t>
          </a:r>
          <a:r>
            <a:rPr lang="en-US" sz="1100" baseline="0"/>
            <a:t> by myself in the next two years.</a:t>
          </a:r>
        </a:p>
        <a:p>
          <a:pPr algn="l"/>
          <a:r>
            <a:rPr lang="en-US" sz="1100" baseline="0"/>
            <a:t>Louna will be going to school at WakeTech. I want her to take an associate in Finance.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9F2F75-2508-437A-A0FF-5024E4A77092}" name="Table1" displayName="Table1" ref="B4:C20" totalsRowShown="0">
  <autoFilter ref="B4:C20" xr:uid="{7D7CA92A-6C13-425C-AB5E-BD33A3CDD784}"/>
  <tableColumns count="2">
    <tableColumn id="1" xr3:uid="{ACE5E44F-C9F9-46CB-8B28-660274B6A9F2}" name="Year" dataDxfId="4"/>
    <tableColumn id="2" xr3:uid="{49F4294D-57ED-4D30-803F-D0A466557BCF}" name="Gross Incom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86F30-DEB1-438C-A813-F07D6E56AC93}">
  <dimension ref="B2:C20"/>
  <sheetViews>
    <sheetView zoomScaleNormal="100" workbookViewId="0">
      <selection activeCell="C16" sqref="C16"/>
    </sheetView>
  </sheetViews>
  <sheetFormatPr defaultRowHeight="15" x14ac:dyDescent="0.25"/>
  <cols>
    <col min="2" max="2" width="12.140625" style="23" customWidth="1"/>
    <col min="3" max="3" width="19.28515625" style="22" customWidth="1"/>
  </cols>
  <sheetData>
    <row r="2" spans="2:3" x14ac:dyDescent="0.25">
      <c r="B2" s="25" t="s">
        <v>46</v>
      </c>
      <c r="C2" s="26"/>
    </row>
    <row r="3" spans="2:3" x14ac:dyDescent="0.25">
      <c r="B3" s="26"/>
      <c r="C3" s="26"/>
    </row>
    <row r="4" spans="2:3" x14ac:dyDescent="0.25">
      <c r="B4" s="23" t="s">
        <v>43</v>
      </c>
      <c r="C4" s="22" t="s">
        <v>44</v>
      </c>
    </row>
    <row r="5" spans="2:3" x14ac:dyDescent="0.25">
      <c r="B5" s="23" t="s">
        <v>45</v>
      </c>
      <c r="C5" s="22">
        <v>0</v>
      </c>
    </row>
    <row r="6" spans="2:3" x14ac:dyDescent="0.25">
      <c r="B6" s="23">
        <v>2011</v>
      </c>
      <c r="C6" s="22">
        <v>0</v>
      </c>
    </row>
    <row r="7" spans="2:3" x14ac:dyDescent="0.25">
      <c r="B7" s="23">
        <v>2012</v>
      </c>
      <c r="C7" s="22">
        <v>0</v>
      </c>
    </row>
    <row r="8" spans="2:3" x14ac:dyDescent="0.25">
      <c r="B8" s="23">
        <v>2013</v>
      </c>
      <c r="C8" s="22">
        <v>51013</v>
      </c>
    </row>
    <row r="9" spans="2:3" x14ac:dyDescent="0.25">
      <c r="B9" s="23">
        <v>2014</v>
      </c>
      <c r="C9" s="22">
        <v>51939</v>
      </c>
    </row>
    <row r="10" spans="2:3" x14ac:dyDescent="0.25">
      <c r="B10" s="23">
        <v>2015</v>
      </c>
      <c r="C10" s="22">
        <v>58053</v>
      </c>
    </row>
    <row r="11" spans="2:3" x14ac:dyDescent="0.25">
      <c r="B11" s="23">
        <v>2016</v>
      </c>
      <c r="C11" s="22">
        <v>67490</v>
      </c>
    </row>
    <row r="12" spans="2:3" x14ac:dyDescent="0.25">
      <c r="B12" s="23">
        <v>2017</v>
      </c>
      <c r="C12" s="22">
        <v>25235</v>
      </c>
    </row>
    <row r="13" spans="2:3" x14ac:dyDescent="0.25">
      <c r="B13" s="23">
        <v>2018</v>
      </c>
      <c r="C13" s="22">
        <v>15214</v>
      </c>
    </row>
    <row r="14" spans="2:3" x14ac:dyDescent="0.25">
      <c r="B14" s="23">
        <v>2019</v>
      </c>
      <c r="C14" s="22">
        <v>40510</v>
      </c>
    </row>
    <row r="15" spans="2:3" x14ac:dyDescent="0.25">
      <c r="B15" s="23">
        <v>2020</v>
      </c>
      <c r="C15" s="22">
        <v>61798</v>
      </c>
    </row>
    <row r="16" spans="2:3" x14ac:dyDescent="0.25">
      <c r="B16" s="23">
        <v>2021</v>
      </c>
      <c r="C16" s="22">
        <v>0</v>
      </c>
    </row>
    <row r="17" spans="2:3" x14ac:dyDescent="0.25">
      <c r="B17" s="23">
        <v>2022</v>
      </c>
      <c r="C17" s="22">
        <v>0</v>
      </c>
    </row>
    <row r="18" spans="2:3" x14ac:dyDescent="0.25">
      <c r="B18" s="23">
        <v>2023</v>
      </c>
      <c r="C18" s="22">
        <v>0</v>
      </c>
    </row>
    <row r="19" spans="2:3" x14ac:dyDescent="0.25">
      <c r="B19" s="23">
        <v>2024</v>
      </c>
      <c r="C19" s="22">
        <v>0</v>
      </c>
    </row>
    <row r="20" spans="2:3" x14ac:dyDescent="0.25">
      <c r="B20" s="23">
        <v>2025</v>
      </c>
      <c r="C20" s="22">
        <v>0</v>
      </c>
    </row>
  </sheetData>
  <mergeCells count="1">
    <mergeCell ref="B2:C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E810-BD8C-49D2-8070-43E0A3AC1934}">
  <sheetPr codeName="Sheet1"/>
  <dimension ref="A1:M20"/>
  <sheetViews>
    <sheetView zoomScaleNormal="100" workbookViewId="0">
      <selection activeCell="O24" sqref="O24"/>
    </sheetView>
  </sheetViews>
  <sheetFormatPr defaultColWidth="9.140625" defaultRowHeight="15" x14ac:dyDescent="0.25"/>
  <cols>
    <col min="1" max="1" width="19.140625" style="1" customWidth="1"/>
    <col min="2" max="2" width="14.85546875" style="1" customWidth="1"/>
    <col min="3" max="4" width="9.140625" style="1"/>
    <col min="5" max="5" width="5.7109375" style="1" customWidth="1"/>
    <col min="6" max="6" width="4.7109375" style="1" customWidth="1"/>
    <col min="7" max="7" width="8.7109375" style="1" customWidth="1"/>
    <col min="8" max="8" width="9.140625" style="1"/>
    <col min="9" max="9" width="9" style="1" customWidth="1"/>
    <col min="10" max="10" width="12" style="1" customWidth="1"/>
    <col min="11" max="12" width="9.140625" style="1"/>
    <col min="13" max="13" width="8.7109375" style="1" customWidth="1"/>
    <col min="14" max="14" width="4.28515625" style="1" customWidth="1"/>
    <col min="15" max="16384" width="9.140625" style="1"/>
  </cols>
  <sheetData>
    <row r="1" spans="1:13" ht="15.75" thickBot="1" x14ac:dyDescent="0.3">
      <c r="A1" s="1" t="s">
        <v>7</v>
      </c>
      <c r="B1" s="2">
        <v>50000</v>
      </c>
      <c r="H1" s="4"/>
      <c r="I1" s="4"/>
      <c r="J1" s="7">
        <f ca="1">TODAY()</f>
        <v>44530</v>
      </c>
      <c r="K1" s="4"/>
    </row>
    <row r="2" spans="1:13" ht="15.75" thickBot="1" x14ac:dyDescent="0.3"/>
    <row r="3" spans="1:13" ht="15.75" thickBot="1" x14ac:dyDescent="0.3">
      <c r="A3" s="20" t="s">
        <v>4</v>
      </c>
      <c r="B3" s="19" t="s">
        <v>8</v>
      </c>
    </row>
    <row r="4" spans="1:13" x14ac:dyDescent="0.25">
      <c r="A4" s="3" t="s">
        <v>3</v>
      </c>
      <c r="B4" s="5">
        <v>0</v>
      </c>
    </row>
    <row r="5" spans="1:13" ht="15.75" thickBot="1" x14ac:dyDescent="0.3">
      <c r="A5" s="3" t="s">
        <v>42</v>
      </c>
      <c r="B5" s="5">
        <v>0</v>
      </c>
    </row>
    <row r="6" spans="1:13" x14ac:dyDescent="0.25">
      <c r="A6" s="3" t="s">
        <v>0</v>
      </c>
      <c r="B6" s="5">
        <v>1100</v>
      </c>
      <c r="G6" s="27">
        <f>$B$11</f>
        <v>40100</v>
      </c>
      <c r="H6" s="28"/>
      <c r="I6" s="28"/>
      <c r="J6" s="28"/>
      <c r="K6" s="28"/>
      <c r="L6" s="28"/>
      <c r="M6" s="29"/>
    </row>
    <row r="7" spans="1:13" x14ac:dyDescent="0.25">
      <c r="A7" s="3" t="s">
        <v>1</v>
      </c>
      <c r="B7" s="5">
        <v>12000</v>
      </c>
      <c r="G7" s="30"/>
      <c r="H7" s="31"/>
      <c r="I7" s="31"/>
      <c r="J7" s="31"/>
      <c r="K7" s="31"/>
      <c r="L7" s="31"/>
      <c r="M7" s="32"/>
    </row>
    <row r="8" spans="1:13" x14ac:dyDescent="0.25">
      <c r="A8" s="3" t="s">
        <v>2</v>
      </c>
      <c r="B8" s="5">
        <v>0</v>
      </c>
      <c r="G8" s="30"/>
      <c r="H8" s="31"/>
      <c r="I8" s="31"/>
      <c r="J8" s="31"/>
      <c r="K8" s="31"/>
      <c r="L8" s="31"/>
      <c r="M8" s="32"/>
    </row>
    <row r="9" spans="1:13" x14ac:dyDescent="0.25">
      <c r="A9" s="3" t="s">
        <v>41</v>
      </c>
      <c r="B9" s="5">
        <v>0</v>
      </c>
      <c r="G9" s="30"/>
      <c r="H9" s="31"/>
      <c r="I9" s="31"/>
      <c r="J9" s="31"/>
      <c r="K9" s="31"/>
      <c r="L9" s="31"/>
      <c r="M9" s="32"/>
    </row>
    <row r="10" spans="1:13" ht="15.75" thickBot="1" x14ac:dyDescent="0.3">
      <c r="A10" s="3" t="s">
        <v>6</v>
      </c>
      <c r="B10" s="6">
        <v>27000</v>
      </c>
      <c r="G10" s="30"/>
      <c r="H10" s="31"/>
      <c r="I10" s="31"/>
      <c r="J10" s="31"/>
      <c r="K10" s="31"/>
      <c r="L10" s="31"/>
      <c r="M10" s="32"/>
    </row>
    <row r="11" spans="1:13" ht="15.75" thickBot="1" x14ac:dyDescent="0.3">
      <c r="A11" s="21" t="s">
        <v>5</v>
      </c>
      <c r="B11" s="24">
        <f>SUM(B4:B10)</f>
        <v>40100</v>
      </c>
      <c r="G11" s="30"/>
      <c r="H11" s="31"/>
      <c r="I11" s="31"/>
      <c r="J11" s="31"/>
      <c r="K11" s="31"/>
      <c r="L11" s="31"/>
      <c r="M11" s="32"/>
    </row>
    <row r="12" spans="1:13" x14ac:dyDescent="0.25">
      <c r="G12" s="30"/>
      <c r="H12" s="31"/>
      <c r="I12" s="31"/>
      <c r="J12" s="31"/>
      <c r="K12" s="31"/>
      <c r="L12" s="31"/>
      <c r="M12" s="32"/>
    </row>
    <row r="13" spans="1:13" x14ac:dyDescent="0.25">
      <c r="G13" s="30"/>
      <c r="H13" s="31"/>
      <c r="I13" s="31"/>
      <c r="J13" s="31"/>
      <c r="K13" s="31"/>
      <c r="L13" s="31"/>
      <c r="M13" s="32"/>
    </row>
    <row r="14" spans="1:13" x14ac:dyDescent="0.25">
      <c r="G14" s="30"/>
      <c r="H14" s="31"/>
      <c r="I14" s="31"/>
      <c r="J14" s="31"/>
      <c r="K14" s="31"/>
      <c r="L14" s="31"/>
      <c r="M14" s="32"/>
    </row>
    <row r="15" spans="1:13" x14ac:dyDescent="0.25">
      <c r="G15" s="30"/>
      <c r="H15" s="31"/>
      <c r="I15" s="31"/>
      <c r="J15" s="31"/>
      <c r="K15" s="31"/>
      <c r="L15" s="31"/>
      <c r="M15" s="32"/>
    </row>
    <row r="16" spans="1:13" x14ac:dyDescent="0.25">
      <c r="G16" s="30"/>
      <c r="H16" s="31"/>
      <c r="I16" s="31"/>
      <c r="J16" s="31"/>
      <c r="K16" s="31"/>
      <c r="L16" s="31"/>
      <c r="M16" s="32"/>
    </row>
    <row r="17" spans="7:13" x14ac:dyDescent="0.25">
      <c r="G17" s="30"/>
      <c r="H17" s="31"/>
      <c r="I17" s="31"/>
      <c r="J17" s="31"/>
      <c r="K17" s="31"/>
      <c r="L17" s="31"/>
      <c r="M17" s="32"/>
    </row>
    <row r="18" spans="7:13" ht="15.75" thickBot="1" x14ac:dyDescent="0.3">
      <c r="G18" s="33"/>
      <c r="H18" s="34"/>
      <c r="I18" s="34"/>
      <c r="J18" s="34"/>
      <c r="K18" s="34"/>
      <c r="L18" s="34"/>
      <c r="M18" s="35"/>
    </row>
    <row r="20" spans="7:13" x14ac:dyDescent="0.25">
      <c r="G20" s="36" t="s">
        <v>47</v>
      </c>
      <c r="H20" s="37"/>
      <c r="I20" s="37"/>
      <c r="J20" s="38"/>
    </row>
  </sheetData>
  <sheetProtection formatCells="0" formatColumns="0" formatRows="0" insertColumns="0" insertRows="0" insertHyperlinks="0" deleteColumns="0" deleteRows="0" selectLockedCells="1" sort="0" autoFilter="0" pivotTables="0"/>
  <mergeCells count="2">
    <mergeCell ref="G6:M18"/>
    <mergeCell ref="G20:J20"/>
  </mergeCells>
  <conditionalFormatting sqref="G6">
    <cfRule type="cellIs" dxfId="2" priority="1" operator="between">
      <formula>25001</formula>
      <formula>59999</formula>
    </cfRule>
    <cfRule type="cellIs" dxfId="1" priority="2" operator="lessThan">
      <formula>25000</formula>
    </cfRule>
    <cfRule type="cellIs" dxfId="0" priority="3" operator="greaterThan">
      <formula>60000</formula>
    </cfRule>
  </conditionalFormatting>
  <pageMargins left="0.7" right="0.7" top="0.75" bottom="0.75" header="0.3" footer="0.3"/>
  <pageSetup orientation="portrait" r:id="rId1"/>
  <ignoredErrors>
    <ignoredError sqref="G6 J1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EEC98-898F-49CA-A8A5-81F3E321ECA7}">
  <dimension ref="B1:K21"/>
  <sheetViews>
    <sheetView tabSelected="1" workbookViewId="0">
      <selection activeCell="G37" sqref="G37"/>
    </sheetView>
  </sheetViews>
  <sheetFormatPr defaultColWidth="9.140625" defaultRowHeight="12.75" x14ac:dyDescent="0.2"/>
  <cols>
    <col min="1" max="1" width="9.140625" style="8"/>
    <col min="2" max="2" width="21.140625" style="8" customWidth="1"/>
    <col min="3" max="3" width="13.5703125" style="8" customWidth="1"/>
    <col min="4" max="5" width="9.140625" style="8"/>
    <col min="6" max="6" width="16.42578125" style="8" bestFit="1" customWidth="1"/>
    <col min="7" max="7" width="11.140625" style="8" bestFit="1" customWidth="1"/>
    <col min="8" max="8" width="11.140625" style="8" customWidth="1"/>
    <col min="9" max="9" width="22.42578125" style="8" customWidth="1"/>
    <col min="10" max="10" width="16.140625" style="8" customWidth="1"/>
    <col min="11" max="11" width="11.140625" style="8" customWidth="1"/>
    <col min="12" max="16384" width="9.140625" style="8"/>
  </cols>
  <sheetData>
    <row r="1" spans="2:11" ht="13.5" thickBot="1" x14ac:dyDescent="0.25"/>
    <row r="2" spans="2:11" x14ac:dyDescent="0.2">
      <c r="F2" s="41" t="s">
        <v>38</v>
      </c>
    </row>
    <row r="3" spans="2:11" ht="15.75" customHeight="1" thickBot="1" x14ac:dyDescent="0.25">
      <c r="B3" s="8" t="s">
        <v>39</v>
      </c>
      <c r="F3" s="42"/>
      <c r="I3" s="18" t="s">
        <v>40</v>
      </c>
    </row>
    <row r="4" spans="2:11" ht="24.95" customHeight="1" x14ac:dyDescent="0.3">
      <c r="B4" s="39" t="s">
        <v>9</v>
      </c>
      <c r="C4" s="40"/>
      <c r="I4" s="39" t="s">
        <v>9</v>
      </c>
      <c r="J4" s="40"/>
    </row>
    <row r="5" spans="2:11" ht="20.100000000000001" customHeight="1" x14ac:dyDescent="0.25">
      <c r="B5" s="9" t="s">
        <v>10</v>
      </c>
      <c r="C5" s="10"/>
      <c r="I5" s="9" t="s">
        <v>10</v>
      </c>
      <c r="J5" s="10">
        <v>1100</v>
      </c>
    </row>
    <row r="6" spans="2:11" ht="19.5" customHeight="1" x14ac:dyDescent="0.25">
      <c r="B6" s="9" t="s">
        <v>11</v>
      </c>
      <c r="C6" s="10">
        <v>4000</v>
      </c>
      <c r="I6" s="9" t="s">
        <v>11</v>
      </c>
      <c r="J6" s="10">
        <v>3500</v>
      </c>
    </row>
    <row r="7" spans="2:11" ht="6.75" customHeight="1" x14ac:dyDescent="0.2">
      <c r="B7" s="11"/>
      <c r="C7" s="12"/>
      <c r="I7" s="11"/>
      <c r="J7" s="12"/>
    </row>
    <row r="8" spans="2:11" ht="20.100000000000001" customHeight="1" x14ac:dyDescent="0.25">
      <c r="B8" s="9" t="s">
        <v>12</v>
      </c>
      <c r="C8" s="10">
        <v>-900</v>
      </c>
      <c r="F8" s="8" t="s">
        <v>28</v>
      </c>
      <c r="G8" s="13">
        <f>C5+C6</f>
        <v>4000</v>
      </c>
      <c r="H8" s="13"/>
      <c r="I8" s="9" t="s">
        <v>12</v>
      </c>
      <c r="J8" s="10">
        <v>-800</v>
      </c>
      <c r="K8" s="13"/>
    </row>
    <row r="9" spans="2:11" ht="20.100000000000001" customHeight="1" x14ac:dyDescent="0.25">
      <c r="B9" s="9" t="s">
        <v>13</v>
      </c>
      <c r="C9" s="10">
        <v>0</v>
      </c>
      <c r="F9" s="8" t="s">
        <v>19</v>
      </c>
      <c r="G9" s="13">
        <f>SUM(C8:C20)</f>
        <v>-1845</v>
      </c>
      <c r="H9" s="13"/>
      <c r="I9" s="9" t="s">
        <v>13</v>
      </c>
      <c r="J9" s="10"/>
      <c r="K9" s="13"/>
    </row>
    <row r="10" spans="2:11" ht="20.100000000000001" customHeight="1" x14ac:dyDescent="0.25">
      <c r="B10" s="9" t="s">
        <v>14</v>
      </c>
      <c r="C10" s="10">
        <v>0</v>
      </c>
      <c r="I10" s="9" t="s">
        <v>14</v>
      </c>
      <c r="J10" s="10"/>
    </row>
    <row r="11" spans="2:11" ht="20.100000000000001" customHeight="1" x14ac:dyDescent="0.25">
      <c r="B11" s="9" t="s">
        <v>15</v>
      </c>
      <c r="C11" s="10"/>
      <c r="F11" s="8" t="s">
        <v>33</v>
      </c>
      <c r="G11" s="13">
        <f>C9+C10+C12+C13+C15</f>
        <v>0</v>
      </c>
      <c r="H11" s="13"/>
      <c r="I11" s="9" t="s">
        <v>15</v>
      </c>
      <c r="J11" s="10">
        <v>-600</v>
      </c>
      <c r="K11" s="13"/>
    </row>
    <row r="12" spans="2:11" ht="20.100000000000001" customHeight="1" x14ac:dyDescent="0.25">
      <c r="B12" s="9" t="s">
        <v>16</v>
      </c>
      <c r="C12" s="10"/>
      <c r="F12" s="8" t="s">
        <v>34</v>
      </c>
      <c r="G12" s="13">
        <f>G9-G11</f>
        <v>-1845</v>
      </c>
      <c r="H12" s="13"/>
      <c r="I12" s="9" t="s">
        <v>16</v>
      </c>
      <c r="J12" s="10"/>
      <c r="K12" s="13"/>
    </row>
    <row r="13" spans="2:11" ht="20.100000000000001" customHeight="1" x14ac:dyDescent="0.25">
      <c r="B13" s="9" t="s">
        <v>17</v>
      </c>
      <c r="C13" s="10"/>
      <c r="F13" s="8" t="s">
        <v>35</v>
      </c>
      <c r="G13" s="13">
        <f>SUM(G11:G12)</f>
        <v>-1845</v>
      </c>
      <c r="H13" s="13"/>
      <c r="I13" s="9" t="s">
        <v>17</v>
      </c>
      <c r="J13" s="10"/>
      <c r="K13" s="13"/>
    </row>
    <row r="14" spans="2:11" ht="20.100000000000001" customHeight="1" x14ac:dyDescent="0.25">
      <c r="B14" s="9" t="s">
        <v>18</v>
      </c>
      <c r="C14" s="10"/>
      <c r="I14" s="9" t="s">
        <v>18</v>
      </c>
      <c r="J14" s="10"/>
    </row>
    <row r="15" spans="2:11" ht="20.100000000000001" customHeight="1" x14ac:dyDescent="0.25">
      <c r="B15" s="9" t="s">
        <v>20</v>
      </c>
      <c r="C15" s="10"/>
      <c r="D15" s="13"/>
      <c r="F15" s="8" t="s">
        <v>36</v>
      </c>
      <c r="G15" s="13">
        <v>3500</v>
      </c>
      <c r="H15" s="13"/>
      <c r="I15" s="9" t="s">
        <v>20</v>
      </c>
      <c r="J15" s="10">
        <v>-300</v>
      </c>
      <c r="K15" s="13"/>
    </row>
    <row r="16" spans="2:11" ht="20.100000000000001" customHeight="1" x14ac:dyDescent="0.25">
      <c r="B16" s="9" t="s">
        <v>21</v>
      </c>
      <c r="C16" s="10">
        <v>-400</v>
      </c>
      <c r="F16" s="8" t="s">
        <v>37</v>
      </c>
      <c r="G16" s="13">
        <v>5000</v>
      </c>
      <c r="H16" s="13"/>
      <c r="I16" s="9" t="s">
        <v>21</v>
      </c>
      <c r="J16" s="10">
        <v>-400</v>
      </c>
      <c r="K16" s="13"/>
    </row>
    <row r="17" spans="2:10" ht="20.100000000000001" customHeight="1" x14ac:dyDescent="0.25">
      <c r="B17" s="9" t="s">
        <v>22</v>
      </c>
      <c r="C17" s="10">
        <v>-100</v>
      </c>
      <c r="I17" s="9" t="s">
        <v>22</v>
      </c>
      <c r="J17" s="10">
        <v>-100</v>
      </c>
    </row>
    <row r="18" spans="2:10" ht="20.100000000000001" customHeight="1" x14ac:dyDescent="0.25">
      <c r="B18" s="9" t="s">
        <v>23</v>
      </c>
      <c r="C18" s="10">
        <v>-225</v>
      </c>
      <c r="I18" s="9" t="s">
        <v>23</v>
      </c>
      <c r="J18" s="10">
        <v>-200</v>
      </c>
    </row>
    <row r="19" spans="2:10" ht="20.100000000000001" customHeight="1" x14ac:dyDescent="0.25">
      <c r="B19" s="9" t="s">
        <v>24</v>
      </c>
      <c r="C19" s="10">
        <v>-100</v>
      </c>
      <c r="I19" s="9" t="s">
        <v>24</v>
      </c>
      <c r="J19" s="10">
        <v>-150</v>
      </c>
    </row>
    <row r="20" spans="2:10" ht="20.100000000000001" customHeight="1" thickBot="1" x14ac:dyDescent="0.3">
      <c r="B20" s="14" t="s">
        <v>25</v>
      </c>
      <c r="C20" s="15">
        <v>-120</v>
      </c>
      <c r="I20" s="14" t="s">
        <v>25</v>
      </c>
      <c r="J20" s="15">
        <v>-120</v>
      </c>
    </row>
    <row r="21" spans="2:10" ht="20.100000000000001" customHeight="1" thickBot="1" x14ac:dyDescent="0.3">
      <c r="B21" s="16" t="s">
        <v>26</v>
      </c>
      <c r="C21" s="17">
        <f>SUM(C5:C20)</f>
        <v>2155</v>
      </c>
      <c r="I21" s="16" t="s">
        <v>26</v>
      </c>
      <c r="J21" s="17">
        <f>SUM(J5:J20)</f>
        <v>1930</v>
      </c>
    </row>
  </sheetData>
  <mergeCells count="3">
    <mergeCell ref="B4:C4"/>
    <mergeCell ref="F2:F3"/>
    <mergeCell ref="I4:J4"/>
  </mergeCells>
  <conditionalFormatting sqref="B21:C21">
    <cfRule type="colorScale" priority="2">
      <colorScale>
        <cfvo type="min"/>
        <cfvo type="max"/>
        <color rgb="FFFF0000"/>
        <color theme="5"/>
      </colorScale>
    </cfRule>
  </conditionalFormatting>
  <conditionalFormatting sqref="I21:J21">
    <cfRule type="colorScale" priority="1">
      <colorScale>
        <cfvo type="min"/>
        <cfvo type="max"/>
        <color rgb="FFFF0000"/>
        <color theme="5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1658-8B67-45EE-BEEB-0168E1E3D991}">
  <dimension ref="B3:G22"/>
  <sheetViews>
    <sheetView workbookViewId="0">
      <selection activeCell="C16" sqref="C16"/>
    </sheetView>
  </sheetViews>
  <sheetFormatPr defaultColWidth="9.140625" defaultRowHeight="12.75" x14ac:dyDescent="0.2"/>
  <cols>
    <col min="1" max="1" width="9.140625" style="8"/>
    <col min="2" max="2" width="21.140625" style="8" customWidth="1"/>
    <col min="3" max="3" width="13.5703125" style="8" customWidth="1"/>
    <col min="4" max="5" width="9.140625" style="8"/>
    <col min="6" max="6" width="16.42578125" style="8" bestFit="1" customWidth="1"/>
    <col min="7" max="7" width="11.140625" style="8" bestFit="1" customWidth="1"/>
    <col min="8" max="16384" width="9.140625" style="8"/>
  </cols>
  <sheetData>
    <row r="3" spans="2:7" ht="13.5" thickBot="1" x14ac:dyDescent="0.25"/>
    <row r="4" spans="2:7" ht="24.95" customHeight="1" x14ac:dyDescent="0.3">
      <c r="B4" s="39" t="s">
        <v>9</v>
      </c>
      <c r="C4" s="40"/>
    </row>
    <row r="5" spans="2:7" ht="20.100000000000001" customHeight="1" x14ac:dyDescent="0.25">
      <c r="B5" s="9" t="s">
        <v>10</v>
      </c>
      <c r="C5" s="10">
        <v>1200</v>
      </c>
    </row>
    <row r="6" spans="2:7" ht="19.5" customHeight="1" x14ac:dyDescent="0.25">
      <c r="B6" s="9" t="s">
        <v>11</v>
      </c>
      <c r="C6" s="10">
        <v>3500</v>
      </c>
    </row>
    <row r="7" spans="2:7" ht="6.75" customHeight="1" x14ac:dyDescent="0.2">
      <c r="B7" s="11"/>
      <c r="C7" s="12"/>
    </row>
    <row r="8" spans="2:7" ht="20.100000000000001" customHeight="1" x14ac:dyDescent="0.25">
      <c r="B8" s="9" t="s">
        <v>12</v>
      </c>
      <c r="C8" s="10">
        <v>-800</v>
      </c>
      <c r="F8" s="8" t="s">
        <v>28</v>
      </c>
      <c r="G8" s="13">
        <f>C5+C6</f>
        <v>4700</v>
      </c>
    </row>
    <row r="9" spans="2:7" ht="20.100000000000001" customHeight="1" x14ac:dyDescent="0.25">
      <c r="B9" s="9" t="s">
        <v>13</v>
      </c>
      <c r="C9" s="10"/>
      <c r="F9" s="8" t="s">
        <v>19</v>
      </c>
      <c r="G9" s="13">
        <f>SUM(C8:C21)</f>
        <v>-2950</v>
      </c>
    </row>
    <row r="10" spans="2:7" ht="20.100000000000001" customHeight="1" x14ac:dyDescent="0.25">
      <c r="B10" s="9" t="s">
        <v>14</v>
      </c>
      <c r="C10" s="10"/>
    </row>
    <row r="11" spans="2:7" ht="20.100000000000001" customHeight="1" x14ac:dyDescent="0.25">
      <c r="B11" s="9" t="s">
        <v>15</v>
      </c>
      <c r="C11" s="10">
        <v>-600</v>
      </c>
      <c r="F11" s="8" t="s">
        <v>33</v>
      </c>
      <c r="G11" s="13">
        <f>C9+C10+C12+C13+C15</f>
        <v>0</v>
      </c>
    </row>
    <row r="12" spans="2:7" ht="20.100000000000001" customHeight="1" x14ac:dyDescent="0.25">
      <c r="B12" s="9" t="s">
        <v>16</v>
      </c>
      <c r="C12" s="10"/>
      <c r="F12" s="8" t="s">
        <v>34</v>
      </c>
      <c r="G12" s="13">
        <f>G9-G11</f>
        <v>-2950</v>
      </c>
    </row>
    <row r="13" spans="2:7" ht="20.100000000000001" customHeight="1" x14ac:dyDescent="0.25">
      <c r="B13" s="9" t="s">
        <v>17</v>
      </c>
      <c r="C13" s="10"/>
    </row>
    <row r="14" spans="2:7" ht="20.100000000000001" customHeight="1" x14ac:dyDescent="0.25">
      <c r="B14" s="9" t="s">
        <v>18</v>
      </c>
      <c r="C14" s="10">
        <v>-300</v>
      </c>
      <c r="F14" s="8" t="s">
        <v>30</v>
      </c>
      <c r="G14" s="13">
        <v>3500</v>
      </c>
    </row>
    <row r="15" spans="2:7" ht="20.100000000000001" customHeight="1" x14ac:dyDescent="0.25">
      <c r="B15" s="9" t="s">
        <v>20</v>
      </c>
      <c r="C15" s="10"/>
      <c r="D15" s="13"/>
      <c r="F15" s="8" t="s">
        <v>31</v>
      </c>
      <c r="G15" s="13">
        <v>5000</v>
      </c>
    </row>
    <row r="16" spans="2:7" ht="20.100000000000001" customHeight="1" x14ac:dyDescent="0.25">
      <c r="B16" s="9" t="s">
        <v>21</v>
      </c>
      <c r="C16" s="10">
        <v>-400</v>
      </c>
    </row>
    <row r="17" spans="2:3" ht="20.100000000000001" customHeight="1" x14ac:dyDescent="0.25">
      <c r="B17" s="9" t="s">
        <v>22</v>
      </c>
      <c r="C17" s="10">
        <v>-100</v>
      </c>
    </row>
    <row r="18" spans="2:3" ht="20.100000000000001" customHeight="1" x14ac:dyDescent="0.25">
      <c r="B18" s="9" t="s">
        <v>23</v>
      </c>
      <c r="C18" s="10">
        <v>-200</v>
      </c>
    </row>
    <row r="19" spans="2:3" ht="20.100000000000001" customHeight="1" x14ac:dyDescent="0.25">
      <c r="B19" s="9" t="s">
        <v>27</v>
      </c>
      <c r="C19" s="10">
        <v>-250</v>
      </c>
    </row>
    <row r="20" spans="2:3" ht="20.100000000000001" customHeight="1" x14ac:dyDescent="0.25">
      <c r="B20" s="9" t="s">
        <v>24</v>
      </c>
      <c r="C20" s="10">
        <v>-150</v>
      </c>
    </row>
    <row r="21" spans="2:3" ht="20.100000000000001" customHeight="1" thickBot="1" x14ac:dyDescent="0.3">
      <c r="B21" s="14" t="s">
        <v>25</v>
      </c>
      <c r="C21" s="15">
        <v>-150</v>
      </c>
    </row>
    <row r="22" spans="2:3" ht="20.100000000000001" customHeight="1" thickBot="1" x14ac:dyDescent="0.3">
      <c r="B22" s="16" t="s">
        <v>26</v>
      </c>
      <c r="C22" s="17">
        <f>SUM(C5:C21)</f>
        <v>1750</v>
      </c>
    </row>
  </sheetData>
  <mergeCells count="1">
    <mergeCell ref="B4:C4"/>
  </mergeCells>
  <conditionalFormatting sqref="B22:C22">
    <cfRule type="colorScale" priority="1">
      <colorScale>
        <cfvo type="min"/>
        <cfvo type="max"/>
        <color rgb="FFFF0000"/>
        <color theme="5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6C20-E48B-4B4D-8A1F-D491FA2163A3}">
  <dimension ref="B3:G22"/>
  <sheetViews>
    <sheetView workbookViewId="0">
      <selection activeCell="I33" sqref="I33"/>
    </sheetView>
  </sheetViews>
  <sheetFormatPr defaultColWidth="9.140625" defaultRowHeight="12.75" x14ac:dyDescent="0.2"/>
  <cols>
    <col min="1" max="1" width="9.140625" style="8"/>
    <col min="2" max="2" width="21.140625" style="8" customWidth="1"/>
    <col min="3" max="3" width="13.5703125" style="8" customWidth="1"/>
    <col min="4" max="5" width="9.140625" style="8"/>
    <col min="6" max="6" width="16.42578125" style="8" bestFit="1" customWidth="1"/>
    <col min="7" max="7" width="11.140625" style="8" bestFit="1" customWidth="1"/>
    <col min="8" max="16384" width="9.140625" style="8"/>
  </cols>
  <sheetData>
    <row r="3" spans="2:7" ht="13.5" thickBot="1" x14ac:dyDescent="0.25"/>
    <row r="4" spans="2:7" ht="24.95" customHeight="1" x14ac:dyDescent="0.3">
      <c r="B4" s="39" t="s">
        <v>9</v>
      </c>
      <c r="C4" s="40"/>
    </row>
    <row r="5" spans="2:7" ht="20.100000000000001" customHeight="1" x14ac:dyDescent="0.25">
      <c r="B5" s="9" t="s">
        <v>10</v>
      </c>
      <c r="C5" s="10"/>
    </row>
    <row r="6" spans="2:7" ht="19.5" customHeight="1" x14ac:dyDescent="0.25">
      <c r="B6" s="9" t="s">
        <v>11</v>
      </c>
      <c r="C6" s="10">
        <v>5000</v>
      </c>
    </row>
    <row r="7" spans="2:7" ht="6.75" customHeight="1" x14ac:dyDescent="0.2">
      <c r="B7" s="11"/>
      <c r="C7" s="12"/>
    </row>
    <row r="8" spans="2:7" ht="20.100000000000001" customHeight="1" x14ac:dyDescent="0.25">
      <c r="B8" s="9" t="s">
        <v>12</v>
      </c>
      <c r="C8" s="10">
        <v>-800</v>
      </c>
      <c r="F8" s="8" t="s">
        <v>28</v>
      </c>
      <c r="G8" s="13">
        <f>C5+C6</f>
        <v>5000</v>
      </c>
    </row>
    <row r="9" spans="2:7" ht="20.100000000000001" customHeight="1" x14ac:dyDescent="0.25">
      <c r="B9" s="9" t="s">
        <v>13</v>
      </c>
      <c r="C9" s="10"/>
      <c r="F9" s="8" t="s">
        <v>19</v>
      </c>
      <c r="G9" s="13">
        <f>SUM(C8:C21)</f>
        <v>-2770</v>
      </c>
    </row>
    <row r="10" spans="2:7" ht="20.100000000000001" customHeight="1" x14ac:dyDescent="0.25">
      <c r="B10" s="9" t="s">
        <v>14</v>
      </c>
      <c r="C10" s="10"/>
    </row>
    <row r="11" spans="2:7" ht="20.100000000000001" customHeight="1" x14ac:dyDescent="0.25">
      <c r="B11" s="9" t="s">
        <v>15</v>
      </c>
      <c r="C11" s="10">
        <v>-600</v>
      </c>
      <c r="F11" s="8" t="s">
        <v>32</v>
      </c>
      <c r="G11" s="13">
        <f>C9+C10+C12+C13+C15</f>
        <v>0</v>
      </c>
    </row>
    <row r="12" spans="2:7" ht="20.100000000000001" customHeight="1" x14ac:dyDescent="0.25">
      <c r="B12" s="9" t="s">
        <v>16</v>
      </c>
      <c r="C12" s="10"/>
      <c r="F12" s="8" t="s">
        <v>29</v>
      </c>
      <c r="G12" s="13">
        <f>G9-G11</f>
        <v>-2770</v>
      </c>
    </row>
    <row r="13" spans="2:7" ht="20.100000000000001" customHeight="1" x14ac:dyDescent="0.25">
      <c r="B13" s="9" t="s">
        <v>17</v>
      </c>
      <c r="C13" s="10"/>
    </row>
    <row r="14" spans="2:7" ht="20.100000000000001" customHeight="1" x14ac:dyDescent="0.25">
      <c r="B14" s="9" t="s">
        <v>18</v>
      </c>
      <c r="C14" s="10">
        <v>-100</v>
      </c>
      <c r="F14" s="8" t="s">
        <v>30</v>
      </c>
      <c r="G14" s="13">
        <v>3500</v>
      </c>
    </row>
    <row r="15" spans="2:7" ht="20.100000000000001" customHeight="1" x14ac:dyDescent="0.25">
      <c r="B15" s="9" t="s">
        <v>20</v>
      </c>
      <c r="C15" s="10"/>
      <c r="D15" s="13"/>
      <c r="F15" s="8" t="s">
        <v>31</v>
      </c>
      <c r="G15" s="13">
        <v>5000</v>
      </c>
    </row>
    <row r="16" spans="2:7" ht="20.100000000000001" customHeight="1" x14ac:dyDescent="0.25">
      <c r="B16" s="9" t="s">
        <v>21</v>
      </c>
      <c r="C16" s="10">
        <v>-400</v>
      </c>
    </row>
    <row r="17" spans="2:3" ht="20.100000000000001" customHeight="1" x14ac:dyDescent="0.25">
      <c r="B17" s="9" t="s">
        <v>22</v>
      </c>
      <c r="C17" s="10">
        <v>-100</v>
      </c>
    </row>
    <row r="18" spans="2:3" ht="20.100000000000001" customHeight="1" x14ac:dyDescent="0.25">
      <c r="B18" s="9" t="s">
        <v>23</v>
      </c>
      <c r="C18" s="10">
        <v>-200</v>
      </c>
    </row>
    <row r="19" spans="2:3" ht="20.100000000000001" customHeight="1" x14ac:dyDescent="0.25">
      <c r="B19" s="9" t="s">
        <v>27</v>
      </c>
      <c r="C19" s="10">
        <v>-300</v>
      </c>
    </row>
    <row r="20" spans="2:3" ht="20.100000000000001" customHeight="1" x14ac:dyDescent="0.25">
      <c r="B20" s="9" t="s">
        <v>24</v>
      </c>
      <c r="C20" s="10">
        <v>-150</v>
      </c>
    </row>
    <row r="21" spans="2:3" ht="20.100000000000001" customHeight="1" thickBot="1" x14ac:dyDescent="0.3">
      <c r="B21" s="14" t="s">
        <v>25</v>
      </c>
      <c r="C21" s="15">
        <v>-120</v>
      </c>
    </row>
    <row r="22" spans="2:3" ht="20.100000000000001" customHeight="1" thickBot="1" x14ac:dyDescent="0.3">
      <c r="B22" s="16" t="s">
        <v>26</v>
      </c>
      <c r="C22" s="17">
        <f>SUM(C5:C21)</f>
        <v>2230</v>
      </c>
    </row>
  </sheetData>
  <mergeCells count="1">
    <mergeCell ref="B4:C4"/>
  </mergeCells>
  <conditionalFormatting sqref="B22:C22">
    <cfRule type="colorScale" priority="1">
      <colorScale>
        <cfvo type="min"/>
        <cfvo type="max"/>
        <color rgb="FFFF0000"/>
        <color theme="5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Yearly Income Tracker</vt:lpstr>
      <vt:lpstr>The Motivation</vt:lpstr>
      <vt:lpstr>Data Manipulation</vt:lpstr>
      <vt:lpstr>Old Budget</vt:lpstr>
      <vt:lpstr>The Target Budget</vt:lpstr>
      <vt:lpstr>DebtBox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Frednel Jean-Joseph</dc:creator>
  <cp:lastModifiedBy>Frednel Jean-Joseph</cp:lastModifiedBy>
  <dcterms:created xsi:type="dcterms:W3CDTF">2018-07-25T15:55:19Z</dcterms:created>
  <dcterms:modified xsi:type="dcterms:W3CDTF">2021-11-30T16:45:27Z</dcterms:modified>
</cp:coreProperties>
</file>