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jpatel\Desktop\"/>
    </mc:Choice>
  </mc:AlternateContent>
  <bookViews>
    <workbookView xWindow="0" yWindow="0" windowWidth="22500" windowHeight="12360" xr2:uid="{F1F701AE-C5FA-4165-A929-CB845DDC63E0}"/>
  </bookViews>
  <sheets>
    <sheet name="Short Calculations" sheetId="4" r:id="rId1"/>
    <sheet name="Full Calculation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4" l="1"/>
  <c r="U7" i="4"/>
  <c r="U8" i="4"/>
  <c r="U5" i="4"/>
  <c r="T6" i="4"/>
  <c r="T7" i="4"/>
  <c r="T8" i="4"/>
  <c r="T5" i="4"/>
  <c r="S6" i="4"/>
  <c r="S7" i="4"/>
  <c r="S8" i="4"/>
  <c r="S5" i="4"/>
  <c r="R6" i="4"/>
  <c r="R7" i="4"/>
  <c r="R8" i="4"/>
  <c r="R5" i="4"/>
  <c r="Q6" i="4"/>
  <c r="Q7" i="4"/>
  <c r="Q8" i="4"/>
  <c r="Q5" i="4"/>
  <c r="AB36" i="2"/>
  <c r="AC36" i="2" s="1"/>
  <c r="AB35" i="2"/>
  <c r="AC35" i="2" s="1"/>
  <c r="AB34" i="2"/>
  <c r="AC34" i="2" s="1"/>
  <c r="AB33" i="2"/>
  <c r="AC33" i="2" s="1"/>
  <c r="AB29" i="2"/>
  <c r="AC29" i="2" s="1"/>
  <c r="AB28" i="2"/>
  <c r="AC28" i="2" s="1"/>
  <c r="AB27" i="2"/>
  <c r="AC27" i="2" s="1"/>
  <c r="AB26" i="2"/>
  <c r="AC26" i="2" s="1"/>
  <c r="AB22" i="2"/>
  <c r="AC22" i="2" s="1"/>
  <c r="AB21" i="2"/>
  <c r="AC21" i="2" s="1"/>
  <c r="AB20" i="2"/>
  <c r="AC20" i="2" s="1"/>
  <c r="AB19" i="2"/>
  <c r="AC19" i="2" s="1"/>
  <c r="AB15" i="2"/>
  <c r="AC15" i="2" s="1"/>
  <c r="AB14" i="2"/>
  <c r="AC14" i="2" s="1"/>
  <c r="AB13" i="2"/>
  <c r="AC13" i="2" s="1"/>
  <c r="AB12" i="2"/>
  <c r="AC12" i="2" s="1"/>
  <c r="AB6" i="2"/>
  <c r="AC6" i="2" s="1"/>
  <c r="AB7" i="2"/>
  <c r="AC7" i="2" s="1"/>
  <c r="AB8" i="2"/>
  <c r="AC8" i="2" s="1"/>
  <c r="AB5" i="2"/>
  <c r="AC5" i="2" s="1"/>
  <c r="U56" i="2" l="1"/>
  <c r="V56" i="2" s="1"/>
  <c r="F16" i="4" s="1"/>
  <c r="U55" i="2"/>
  <c r="V55" i="2" s="1"/>
  <c r="U54" i="2"/>
  <c r="V54" i="2" s="1"/>
  <c r="F15" i="4" s="1"/>
  <c r="U53" i="2"/>
  <c r="V53" i="2" s="1"/>
  <c r="U52" i="2"/>
  <c r="V52" i="2" s="1"/>
  <c r="F14" i="4" s="1"/>
  <c r="U51" i="2"/>
  <c r="V51" i="2" s="1"/>
  <c r="U50" i="2"/>
  <c r="V50" i="2" s="1"/>
  <c r="F13" i="4" s="1"/>
  <c r="U49" i="2"/>
  <c r="V49" i="2" s="1"/>
  <c r="U45" i="2"/>
  <c r="V45" i="2" s="1"/>
  <c r="E16" i="4" s="1"/>
  <c r="U44" i="2"/>
  <c r="V44" i="2" s="1"/>
  <c r="U43" i="2"/>
  <c r="V43" i="2" s="1"/>
  <c r="E15" i="4" s="1"/>
  <c r="U42" i="2"/>
  <c r="V42" i="2" s="1"/>
  <c r="U41" i="2"/>
  <c r="V41" i="2" s="1"/>
  <c r="E14" i="4" s="1"/>
  <c r="U40" i="2"/>
  <c r="V40" i="2" s="1"/>
  <c r="U39" i="2"/>
  <c r="V39" i="2" s="1"/>
  <c r="E13" i="4" s="1"/>
  <c r="U38" i="2"/>
  <c r="V38" i="2" s="1"/>
  <c r="U34" i="2"/>
  <c r="V34" i="2" s="1"/>
  <c r="D16" i="4" s="1"/>
  <c r="U33" i="2"/>
  <c r="V33" i="2" s="1"/>
  <c r="U32" i="2"/>
  <c r="V32" i="2" s="1"/>
  <c r="D15" i="4" s="1"/>
  <c r="U31" i="2"/>
  <c r="V31" i="2" s="1"/>
  <c r="U30" i="2"/>
  <c r="V30" i="2" s="1"/>
  <c r="D14" i="4" s="1"/>
  <c r="U29" i="2"/>
  <c r="V29" i="2" s="1"/>
  <c r="U28" i="2"/>
  <c r="V28" i="2" s="1"/>
  <c r="D13" i="4" s="1"/>
  <c r="U27" i="2"/>
  <c r="V27" i="2" s="1"/>
  <c r="U23" i="2"/>
  <c r="V23" i="2" s="1"/>
  <c r="C16" i="4" s="1"/>
  <c r="U22" i="2"/>
  <c r="V22" i="2" s="1"/>
  <c r="U21" i="2"/>
  <c r="V21" i="2" s="1"/>
  <c r="C15" i="4" s="1"/>
  <c r="U20" i="2"/>
  <c r="V20" i="2" s="1"/>
  <c r="U19" i="2"/>
  <c r="V19" i="2" s="1"/>
  <c r="C14" i="4" s="1"/>
  <c r="U18" i="2"/>
  <c r="V18" i="2" s="1"/>
  <c r="U17" i="2"/>
  <c r="V17" i="2" s="1"/>
  <c r="C13" i="4" s="1"/>
  <c r="U16" i="2"/>
  <c r="V16" i="2" s="1"/>
  <c r="U12" i="2"/>
  <c r="V12" i="2" s="1"/>
  <c r="B16" i="4" s="1"/>
  <c r="U11" i="2"/>
  <c r="V11" i="2" s="1"/>
  <c r="U10" i="2"/>
  <c r="V10" i="2" s="1"/>
  <c r="B15" i="4" s="1"/>
  <c r="U9" i="2"/>
  <c r="V9" i="2" s="1"/>
  <c r="U8" i="2"/>
  <c r="V8" i="2" s="1"/>
  <c r="B14" i="4" s="1"/>
  <c r="U7" i="2"/>
  <c r="V7" i="2" s="1"/>
  <c r="U6" i="2"/>
  <c r="V6" i="2" s="1"/>
  <c r="B13" i="4" s="1"/>
  <c r="U5" i="2"/>
  <c r="V5" i="2" s="1"/>
  <c r="M56" i="2"/>
  <c r="N56" i="2" s="1"/>
  <c r="F7" i="4" s="1"/>
  <c r="M55" i="2"/>
  <c r="N55" i="2" s="1"/>
  <c r="M54" i="2"/>
  <c r="N54" i="2" s="1"/>
  <c r="F6" i="4" s="1"/>
  <c r="M53" i="2"/>
  <c r="N53" i="2" s="1"/>
  <c r="M52" i="2"/>
  <c r="N52" i="2" s="1"/>
  <c r="F5" i="4" s="1"/>
  <c r="M51" i="2"/>
  <c r="N51" i="2" s="1"/>
  <c r="M50" i="2"/>
  <c r="N50" i="2" s="1"/>
  <c r="F4" i="4" s="1"/>
  <c r="M49" i="2"/>
  <c r="N49" i="2" s="1"/>
  <c r="M45" i="2"/>
  <c r="N45" i="2" s="1"/>
  <c r="E7" i="4" s="1"/>
  <c r="M44" i="2"/>
  <c r="N44" i="2" s="1"/>
  <c r="M43" i="2"/>
  <c r="N43" i="2" s="1"/>
  <c r="E6" i="4" s="1"/>
  <c r="M42" i="2"/>
  <c r="N42" i="2" s="1"/>
  <c r="M41" i="2"/>
  <c r="N41" i="2" s="1"/>
  <c r="E5" i="4" s="1"/>
  <c r="M40" i="2"/>
  <c r="N40" i="2" s="1"/>
  <c r="M39" i="2"/>
  <c r="N39" i="2" s="1"/>
  <c r="E4" i="4" s="1"/>
  <c r="M38" i="2"/>
  <c r="N38" i="2" s="1"/>
  <c r="M34" i="2"/>
  <c r="N34" i="2" s="1"/>
  <c r="D7" i="4" s="1"/>
  <c r="M33" i="2"/>
  <c r="N33" i="2" s="1"/>
  <c r="M32" i="2"/>
  <c r="N32" i="2" s="1"/>
  <c r="D6" i="4" s="1"/>
  <c r="M31" i="2"/>
  <c r="N31" i="2" s="1"/>
  <c r="M30" i="2"/>
  <c r="N30" i="2" s="1"/>
  <c r="D5" i="4" s="1"/>
  <c r="M29" i="2"/>
  <c r="N29" i="2" s="1"/>
  <c r="M28" i="2"/>
  <c r="N28" i="2" s="1"/>
  <c r="D4" i="4" s="1"/>
  <c r="M27" i="2"/>
  <c r="N27" i="2" s="1"/>
  <c r="M23" i="2"/>
  <c r="N23" i="2" s="1"/>
  <c r="C7" i="4" s="1"/>
  <c r="M22" i="2"/>
  <c r="N22" i="2" s="1"/>
  <c r="M21" i="2"/>
  <c r="N21" i="2" s="1"/>
  <c r="C6" i="4" s="1"/>
  <c r="M20" i="2"/>
  <c r="N20" i="2" s="1"/>
  <c r="M19" i="2"/>
  <c r="N19" i="2" s="1"/>
  <c r="C5" i="4" s="1"/>
  <c r="M18" i="2"/>
  <c r="N18" i="2" s="1"/>
  <c r="M17" i="2"/>
  <c r="N17" i="2" s="1"/>
  <c r="C4" i="4" s="1"/>
  <c r="M16" i="2"/>
  <c r="N16" i="2" s="1"/>
  <c r="M9" i="2"/>
  <c r="N9" i="2" s="1"/>
  <c r="M10" i="2"/>
  <c r="N10" i="2" s="1"/>
  <c r="B6" i="4" s="1"/>
  <c r="M11" i="2"/>
  <c r="N11" i="2" s="1"/>
  <c r="M12" i="2"/>
  <c r="N12" i="2" s="1"/>
  <c r="B7" i="4" s="1"/>
  <c r="E7" i="2"/>
  <c r="M8" i="2"/>
  <c r="N8" i="2" s="1"/>
  <c r="B5" i="4" s="1"/>
  <c r="M7" i="2"/>
  <c r="N7" i="2" s="1"/>
  <c r="M6" i="2"/>
  <c r="N6" i="2" s="1"/>
  <c r="B4" i="4" s="1"/>
  <c r="M5" i="2"/>
  <c r="N5" i="2" s="1"/>
  <c r="E36" i="2"/>
  <c r="F36" i="2" s="1"/>
  <c r="E35" i="2"/>
  <c r="F35" i="2" s="1"/>
  <c r="F24" i="4" s="1"/>
  <c r="E34" i="2"/>
  <c r="F34" i="2" s="1"/>
  <c r="F23" i="4" s="1"/>
  <c r="E33" i="2"/>
  <c r="F33" i="2" s="1"/>
  <c r="F22" i="4" s="1"/>
  <c r="E29" i="2"/>
  <c r="F29" i="2" s="1"/>
  <c r="E28" i="2"/>
  <c r="F28" i="2" s="1"/>
  <c r="E24" i="4" s="1"/>
  <c r="E27" i="2"/>
  <c r="F27" i="2" s="1"/>
  <c r="E23" i="4" s="1"/>
  <c r="E26" i="2"/>
  <c r="F26" i="2" s="1"/>
  <c r="E22" i="4" s="1"/>
  <c r="E22" i="2"/>
  <c r="F22" i="2" s="1"/>
  <c r="E21" i="2"/>
  <c r="F21" i="2" s="1"/>
  <c r="D24" i="4" s="1"/>
  <c r="E20" i="2"/>
  <c r="F20" i="2" s="1"/>
  <c r="D23" i="4" s="1"/>
  <c r="E19" i="2"/>
  <c r="F19" i="2" s="1"/>
  <c r="D22" i="4" s="1"/>
  <c r="E15" i="2"/>
  <c r="F15" i="2" s="1"/>
  <c r="E14" i="2"/>
  <c r="F14" i="2" s="1"/>
  <c r="C24" i="4" s="1"/>
  <c r="E13" i="2"/>
  <c r="F13" i="2" s="1"/>
  <c r="C23" i="4" s="1"/>
  <c r="E12" i="2"/>
  <c r="F12" i="2" s="1"/>
  <c r="C22" i="4" s="1"/>
  <c r="E6" i="2"/>
  <c r="F6" i="2" s="1"/>
  <c r="B23" i="4" s="1"/>
  <c r="F7" i="2"/>
  <c r="B24" i="4" s="1"/>
  <c r="E8" i="2"/>
  <c r="F8" i="2" s="1"/>
  <c r="E5" i="2"/>
  <c r="F5" i="2" s="1"/>
  <c r="B22" i="4" s="1"/>
</calcChain>
</file>

<file path=xl/sharedStrings.xml><?xml version="1.0" encoding="utf-8"?>
<sst xmlns="http://schemas.openxmlformats.org/spreadsheetml/2006/main" count="264" uniqueCount="46">
  <si>
    <t>Linked List</t>
  </si>
  <si>
    <t>Sorted Linked List</t>
  </si>
  <si>
    <t>No. of additions</t>
  </si>
  <si>
    <t>Attempt 1</t>
  </si>
  <si>
    <t>Attempt 2</t>
  </si>
  <si>
    <t>Attempt 3</t>
  </si>
  <si>
    <t>Average Time (ns)</t>
  </si>
  <si>
    <t>ONLY ADDITIONS</t>
  </si>
  <si>
    <t>BST</t>
  </si>
  <si>
    <t>HASH</t>
  </si>
  <si>
    <t>No. of removal</t>
  </si>
  <si>
    <t>Number</t>
  </si>
  <si>
    <t>add</t>
  </si>
  <si>
    <t>remove</t>
  </si>
  <si>
    <t>Linked List Removals</t>
  </si>
  <si>
    <t>Sorted Linked List Removals</t>
  </si>
  <si>
    <t>BST Removals</t>
  </si>
  <si>
    <t>Average Time (ms)</t>
  </si>
  <si>
    <t>HASH Removals</t>
  </si>
  <si>
    <t>A to RA (ADD = 1000, RA = 250, 500, 750, 1000)</t>
  </si>
  <si>
    <t>BALTREE Removals</t>
  </si>
  <si>
    <t>BALTREE</t>
  </si>
  <si>
    <t>A to S (ADD = 1000, S = 250, 500, 750, 1000)</t>
  </si>
  <si>
    <t>Linked List Search</t>
  </si>
  <si>
    <t>Sorted Linked List Search</t>
  </si>
  <si>
    <t>BST Search</t>
  </si>
  <si>
    <t>HASH Search</t>
  </si>
  <si>
    <t>BALTREE Search</t>
  </si>
  <si>
    <t>Hash</t>
  </si>
  <si>
    <t>search</t>
  </si>
  <si>
    <t>Search</t>
  </si>
  <si>
    <t>Removals</t>
  </si>
  <si>
    <t>BalTree</t>
  </si>
  <si>
    <t>Only Add</t>
  </si>
  <si>
    <t>Scenario 1</t>
  </si>
  <si>
    <t>Scenario 2</t>
  </si>
  <si>
    <t>Binary Search Tree</t>
  </si>
  <si>
    <t>Hash table</t>
  </si>
  <si>
    <t>Balance Tree</t>
  </si>
  <si>
    <t>A/RA to S (ADD/REMOVE = 1000, S = 250, 500, 750, 1000)</t>
  </si>
  <si>
    <t>Linked List search</t>
  </si>
  <si>
    <t>Average Time(ns)</t>
  </si>
  <si>
    <t>Average Time(ms)</t>
  </si>
  <si>
    <t>Sorted Linked List search</t>
  </si>
  <si>
    <t>Hash Table</t>
  </si>
  <si>
    <t>Balanced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</si>
</sst>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13" xfId="0" applyFont="1" applyBorder="1"/>
    <xf numFmtId="0" fontId="0" fillId="0" borderId="0" xfId="0" applyFont="1"/>
    <xf numFmtId="0" fontId="0" fillId="0" borderId="12" xfId="0" applyFont="1" applyBorder="1"/>
    <xf numFmtId="0" fontId="0" fillId="0" borderId="13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2" fontId="0" fillId="0" borderId="0" xfId="0" applyNumberFormat="1"/>
    <xf numFmtId="2" fontId="1" fillId="0" borderId="10" xfId="0" applyNumberFormat="1" applyFont="1" applyBorder="1"/>
    <xf numFmtId="2" fontId="1" fillId="0" borderId="11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0" fillId="7" borderId="0" xfId="0" applyFill="1"/>
    <xf numFmtId="0" fontId="0" fillId="7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2" xfId="0" applyFont="1" applyFill="1" applyBorder="1"/>
    <xf numFmtId="0" fontId="0" fillId="0" borderId="4" xfId="0" applyFont="1" applyFill="1" applyBorder="1"/>
    <xf numFmtId="0" fontId="0" fillId="0" borderId="3" xfId="0" applyFont="1" applyFill="1" applyBorder="1"/>
    <xf numFmtId="2" fontId="0" fillId="0" borderId="4" xfId="0" applyNumberFormat="1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0" fillId="0" borderId="7" xfId="0" applyFont="1" applyFill="1" applyBorder="1"/>
    <xf numFmtId="2" fontId="0" fillId="0" borderId="9" xfId="0" applyNumberFormat="1" applyFont="1" applyFill="1" applyBorder="1"/>
    <xf numFmtId="0" fontId="0" fillId="0" borderId="6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2" fontId="0" fillId="0" borderId="6" xfId="0" applyNumberFormat="1" applyFont="1" applyFill="1" applyBorder="1"/>
    <xf numFmtId="0" fontId="0" fillId="0" borderId="0" xfId="0" applyFont="1" applyFill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" xfId="0" applyFont="1" applyFill="1" applyBorder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4" xfId="0" applyFont="1" applyFill="1" applyBorder="1"/>
    <xf numFmtId="0" fontId="0" fillId="0" borderId="10" xfId="0" applyFont="1" applyBorder="1"/>
    <xf numFmtId="0" fontId="0" fillId="0" borderId="11" xfId="0" applyFont="1" applyBorder="1"/>
    <xf numFmtId="2" fontId="0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Removals per 1000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Calculations'!$B$3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Calculations'!$B$4:$B$7</c:f>
              <c:numCache>
                <c:formatCode>0.00</c:formatCode>
                <c:ptCount val="4"/>
                <c:pt idx="0">
                  <c:v>10.274353666666666</c:v>
                </c:pt>
                <c:pt idx="1">
                  <c:v>13.120951</c:v>
                </c:pt>
                <c:pt idx="2">
                  <c:v>14.530678333333334</c:v>
                </c:pt>
                <c:pt idx="3">
                  <c:v>14.794551666666665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3-42B5-837D-C11A2AFF4396}"/>
            </c:ext>
          </c:extLst>
        </c:ser>
        <c:ser>
          <c:idx val="1"/>
          <c:order val="1"/>
          <c:tx>
            <c:strRef>
              <c:f>'Short Calculations'!$C$3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Calculations'!$C$4:$C$7</c:f>
              <c:numCache>
                <c:formatCode>0.00</c:formatCode>
                <c:ptCount val="4"/>
                <c:pt idx="0">
                  <c:v>11.366322666666665</c:v>
                </c:pt>
                <c:pt idx="1">
                  <c:v>14.051375</c:v>
                </c:pt>
                <c:pt idx="2">
                  <c:v>15.793532666666666</c:v>
                </c:pt>
                <c:pt idx="3">
                  <c:v>16.197785333333336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3-42B5-837D-C11A2AFF4396}"/>
            </c:ext>
          </c:extLst>
        </c:ser>
        <c:ser>
          <c:idx val="2"/>
          <c:order val="2"/>
          <c:tx>
            <c:strRef>
              <c:f>'Short Calculations'!$D$3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Calculations'!$D$4:$D$7</c:f>
              <c:numCache>
                <c:formatCode>0.00</c:formatCode>
                <c:ptCount val="4"/>
                <c:pt idx="0">
                  <c:v>0.832874</c:v>
                </c:pt>
                <c:pt idx="1">
                  <c:v>1.1884366666666668</c:v>
                </c:pt>
                <c:pt idx="2">
                  <c:v>1.4929030000000001</c:v>
                </c:pt>
                <c:pt idx="3">
                  <c:v>1.5815129999999999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3-42B5-837D-C11A2AFF4396}"/>
            </c:ext>
          </c:extLst>
        </c:ser>
        <c:ser>
          <c:idx val="3"/>
          <c:order val="3"/>
          <c:tx>
            <c:strRef>
              <c:f>'Short Calculations'!$E$3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Calculations'!$E$4:$E$7</c:f>
              <c:numCache>
                <c:formatCode>0.00</c:formatCode>
                <c:ptCount val="4"/>
                <c:pt idx="0">
                  <c:v>0.37603199999999998</c:v>
                </c:pt>
                <c:pt idx="1">
                  <c:v>0.68625933333333333</c:v>
                </c:pt>
                <c:pt idx="2">
                  <c:v>0.86747433333333335</c:v>
                </c:pt>
                <c:pt idx="3">
                  <c:v>1.0153909999999999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3-42B5-837D-C11A2AFF4396}"/>
            </c:ext>
          </c:extLst>
        </c:ser>
        <c:ser>
          <c:idx val="4"/>
          <c:order val="4"/>
          <c:tx>
            <c:strRef>
              <c:f>'Short Calculations'!$F$3</c:f>
              <c:strCache>
                <c:ptCount val="1"/>
                <c:pt idx="0">
                  <c:v>Balance 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Calculations'!$F$4:$F$7</c:f>
              <c:numCache>
                <c:formatCode>0.00</c:formatCode>
                <c:ptCount val="4"/>
                <c:pt idx="0">
                  <c:v>1.208275</c:v>
                </c:pt>
                <c:pt idx="1">
                  <c:v>1.7514676666666666</c:v>
                </c:pt>
                <c:pt idx="2">
                  <c:v>1.94058</c:v>
                </c:pt>
                <c:pt idx="3">
                  <c:v>2.1780133333333334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3-42B5-837D-C11A2AFF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24872"/>
        <c:axId val="635425200"/>
      </c:barChart>
      <c:catAx>
        <c:axId val="63542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Removals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200"/>
        <c:crosses val="autoZero"/>
        <c:auto val="1"/>
        <c:lblAlgn val="ctr"/>
        <c:lblOffset val="100"/>
        <c:noMultiLvlLbl val="0"/>
      </c:catAx>
      <c:valAx>
        <c:axId val="6354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Search per 1000 add</a:t>
            </a:r>
          </a:p>
        </c:rich>
      </c:tx>
      <c:layout>
        <c:manualLayout>
          <c:xMode val="edge"/>
          <c:yMode val="edge"/>
          <c:x val="0.43603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Calculations'!$B$12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Calculations'!$A$13:$A$16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Calculations'!$B$13:$B$16</c:f>
              <c:numCache>
                <c:formatCode>0.00</c:formatCode>
                <c:ptCount val="4"/>
                <c:pt idx="0">
                  <c:v>12.840255666666666</c:v>
                </c:pt>
                <c:pt idx="1">
                  <c:v>10.900934333333334</c:v>
                </c:pt>
                <c:pt idx="2">
                  <c:v>18.335856333333332</c:v>
                </c:pt>
                <c:pt idx="3">
                  <c:v>21.273869666666666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F-43D7-8348-47BBD0FDA49B}"/>
            </c:ext>
          </c:extLst>
        </c:ser>
        <c:ser>
          <c:idx val="1"/>
          <c:order val="1"/>
          <c:tx>
            <c:strRef>
              <c:f>'Short Calculations'!$C$12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Calculations'!$A$13:$A$16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Calculations'!$C$13:$C$16</c:f>
              <c:numCache>
                <c:formatCode>0.00</c:formatCode>
                <c:ptCount val="4"/>
                <c:pt idx="0">
                  <c:v>13.931906</c:v>
                </c:pt>
                <c:pt idx="1">
                  <c:v>17.331883999999999</c:v>
                </c:pt>
                <c:pt idx="2">
                  <c:v>21.109857999999999</c:v>
                </c:pt>
                <c:pt idx="3">
                  <c:v>26.663213333333331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F-43D7-8348-47BBD0FDA49B}"/>
            </c:ext>
          </c:extLst>
        </c:ser>
        <c:ser>
          <c:idx val="2"/>
          <c:order val="2"/>
          <c:tx>
            <c:strRef>
              <c:f>'Short Calculations'!$D$12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Calculations'!$A$13:$A$16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Calculations'!$D$13:$D$16</c:f>
              <c:numCache>
                <c:formatCode>0.00</c:formatCode>
                <c:ptCount val="4"/>
                <c:pt idx="0">
                  <c:v>0.87903333333333333</c:v>
                </c:pt>
                <c:pt idx="1">
                  <c:v>1.3176123333333332</c:v>
                </c:pt>
                <c:pt idx="2">
                  <c:v>1.6417276666666667</c:v>
                </c:pt>
                <c:pt idx="3">
                  <c:v>2.2176613333333335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F-43D7-8348-47BBD0FDA49B}"/>
            </c:ext>
          </c:extLst>
        </c:ser>
        <c:ser>
          <c:idx val="3"/>
          <c:order val="3"/>
          <c:tx>
            <c:strRef>
              <c:f>'Short Calculations'!$E$12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Calculations'!$A$13:$A$16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Calculations'!$E$13:$E$16</c:f>
              <c:numCache>
                <c:formatCode>0.00</c:formatCode>
                <c:ptCount val="4"/>
                <c:pt idx="0">
                  <c:v>0.39505466666666667</c:v>
                </c:pt>
                <c:pt idx="1">
                  <c:v>0.71958333333333335</c:v>
                </c:pt>
                <c:pt idx="2">
                  <c:v>0.84184000000000003</c:v>
                </c:pt>
                <c:pt idx="3">
                  <c:v>0.88469566666666666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2F-43D7-8348-47BBD0FDA49B}"/>
            </c:ext>
          </c:extLst>
        </c:ser>
        <c:ser>
          <c:idx val="4"/>
          <c:order val="4"/>
          <c:tx>
            <c:strRef>
              <c:f>'Short Calculations'!$F$12</c:f>
              <c:strCache>
                <c:ptCount val="1"/>
                <c:pt idx="0">
                  <c:v>BalTree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Calculations'!$A$13:$A$16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Calculations'!$F$13:$F$16</c:f>
              <c:numCache>
                <c:formatCode>0.00</c:formatCode>
                <c:ptCount val="4"/>
                <c:pt idx="0">
                  <c:v>0.3665566666666667</c:v>
                </c:pt>
                <c:pt idx="1">
                  <c:v>0.64338200000000001</c:v>
                </c:pt>
                <c:pt idx="2">
                  <c:v>0.87446233333333334</c:v>
                </c:pt>
                <c:pt idx="3">
                  <c:v>1.0830786666666667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2F-43D7-8348-47BBD0FD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82464"/>
        <c:axId val="484181808"/>
      </c:barChart>
      <c:catAx>
        <c:axId val="4841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if Search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1808"/>
        <c:crosses val="autoZero"/>
        <c:auto val="1"/>
        <c:lblAlgn val="ctr"/>
        <c:lblOffset val="100"/>
        <c:noMultiLvlLbl val="0"/>
      </c:catAx>
      <c:valAx>
        <c:axId val="484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Calculations'!$B$21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Calculations'!$A$22:$A$24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'Short Calculations'!$B$22:$B$24</c:f>
              <c:numCache>
                <c:formatCode>0.00</c:formatCode>
                <c:ptCount val="3"/>
                <c:pt idx="0">
                  <c:v>5.8975109999999997</c:v>
                </c:pt>
                <c:pt idx="1">
                  <c:v>8.4539636666666667</c:v>
                </c:pt>
                <c:pt idx="2">
                  <c:v>14.750237666666665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481C-8F41-5673628627A0}"/>
            </c:ext>
          </c:extLst>
        </c:ser>
        <c:ser>
          <c:idx val="1"/>
          <c:order val="1"/>
          <c:tx>
            <c:strRef>
              <c:f>'Short Calculations'!$C$21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Calculations'!$A$22:$A$24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'Short Calculations'!$C$22:$C$24</c:f>
              <c:numCache>
                <c:formatCode>0.00</c:formatCode>
                <c:ptCount val="3"/>
                <c:pt idx="0">
                  <c:v>16.316422333333335</c:v>
                </c:pt>
                <c:pt idx="1">
                  <c:v>12.982620000000001</c:v>
                </c:pt>
                <c:pt idx="2">
                  <c:v>18.379547666666667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A-481C-8F41-5673628627A0}"/>
            </c:ext>
          </c:extLst>
        </c:ser>
        <c:ser>
          <c:idx val="2"/>
          <c:order val="2"/>
          <c:tx>
            <c:strRef>
              <c:f>'Short Calculations'!$D$21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Calculations'!$A$22:$A$24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'Short Calculations'!$D$22:$D$24</c:f>
              <c:numCache>
                <c:formatCode>0.00</c:formatCode>
                <c:ptCount val="3"/>
                <c:pt idx="0">
                  <c:v>1.7127859999999999</c:v>
                </c:pt>
                <c:pt idx="1">
                  <c:v>2.5460296666666666</c:v>
                </c:pt>
                <c:pt idx="2">
                  <c:v>3.2110276666666664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A-481C-8F41-5673628627A0}"/>
            </c:ext>
          </c:extLst>
        </c:ser>
        <c:ser>
          <c:idx val="3"/>
          <c:order val="3"/>
          <c:tx>
            <c:strRef>
              <c:f>'Short Calculations'!$E$21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Calculations'!$A$22:$A$24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'Short Calculations'!$E$22:$E$24</c:f>
              <c:numCache>
                <c:formatCode>0.00</c:formatCode>
                <c:ptCount val="3"/>
                <c:pt idx="0">
                  <c:v>0.31981766666666667</c:v>
                </c:pt>
                <c:pt idx="1">
                  <c:v>1.1146046666666667</c:v>
                </c:pt>
                <c:pt idx="2">
                  <c:v>1.4161123333333332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A-481C-8F41-5673628627A0}"/>
            </c:ext>
          </c:extLst>
        </c:ser>
        <c:ser>
          <c:idx val="4"/>
          <c:order val="4"/>
          <c:tx>
            <c:strRef>
              <c:f>'Short Calculations'!$F$21</c:f>
              <c:strCache>
                <c:ptCount val="1"/>
                <c:pt idx="0">
                  <c:v>BalTree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Calculations'!$A$22:$A$24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'Short Calculations'!$F$22:$F$24</c:f>
              <c:numCache>
                <c:formatCode>0.00</c:formatCode>
                <c:ptCount val="3"/>
                <c:pt idx="0">
                  <c:v>0.60620433333333335</c:v>
                </c:pt>
                <c:pt idx="1">
                  <c:v>2.099421</c:v>
                </c:pt>
                <c:pt idx="2">
                  <c:v>2.9476133333333334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A-481C-8F41-56736286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57000"/>
        <c:axId val="563556672"/>
      </c:barChart>
      <c:catAx>
        <c:axId val="56355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 of</a:t>
                </a:r>
                <a:r>
                  <a:rPr lang="en-AU" baseline="0"/>
                  <a:t> Additions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6672"/>
        <c:crosses val="autoZero"/>
        <c:auto val="1"/>
        <c:lblAlgn val="ctr"/>
        <c:lblOffset val="100"/>
        <c:noMultiLvlLbl val="0"/>
      </c:catAx>
      <c:valAx>
        <c:axId val="5635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Search</a:t>
            </a:r>
            <a:r>
              <a:rPr lang="en-AU" baseline="0"/>
              <a:t> Operation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Calculations'!$Q$4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Calculations'!$P$5:$P$8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Calculations'!$Q$5:$Q$8</c:f>
              <c:numCache>
                <c:formatCode>0.00</c:formatCode>
                <c:ptCount val="4"/>
                <c:pt idx="0">
                  <c:v>10.261252000000001</c:v>
                </c:pt>
                <c:pt idx="1">
                  <c:v>11.680560666666667</c:v>
                </c:pt>
                <c:pt idx="2">
                  <c:v>13.533746333333333</c:v>
                </c:pt>
                <c:pt idx="3">
                  <c:v>15.265130333333333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563-BBE6-B16AE1FB43FD}"/>
            </c:ext>
          </c:extLst>
        </c:ser>
        <c:ser>
          <c:idx val="1"/>
          <c:order val="1"/>
          <c:tx>
            <c:strRef>
              <c:f>'Short Calculations'!$R$4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Calculations'!$P$5:$P$8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Calculations'!$R$5:$R$8</c:f>
              <c:numCache>
                <c:formatCode>0.00</c:formatCode>
                <c:ptCount val="4"/>
                <c:pt idx="0">
                  <c:v>10.543403333333334</c:v>
                </c:pt>
                <c:pt idx="1">
                  <c:v>12.366975999999999</c:v>
                </c:pt>
                <c:pt idx="2">
                  <c:v>13.617355666666667</c:v>
                </c:pt>
                <c:pt idx="3">
                  <c:v>17.141277666666667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563-BBE6-B16AE1FB43FD}"/>
            </c:ext>
          </c:extLst>
        </c:ser>
        <c:ser>
          <c:idx val="2"/>
          <c:order val="2"/>
          <c:tx>
            <c:strRef>
              <c:f>'Short Calculations'!$S$4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Calculations'!$P$5:$P$8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Calculations'!$S$5:$S$8</c:f>
              <c:numCache>
                <c:formatCode>0.00</c:formatCode>
                <c:ptCount val="4"/>
                <c:pt idx="0">
                  <c:v>0.78516166666666665</c:v>
                </c:pt>
                <c:pt idx="1">
                  <c:v>1.0611246666666667</c:v>
                </c:pt>
                <c:pt idx="2">
                  <c:v>1.2572976666666666</c:v>
                </c:pt>
                <c:pt idx="3">
                  <c:v>1.5959406666666667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563-BBE6-B16AE1FB43FD}"/>
            </c:ext>
          </c:extLst>
        </c:ser>
        <c:ser>
          <c:idx val="3"/>
          <c:order val="3"/>
          <c:tx>
            <c:strRef>
              <c:f>'Short Calculations'!$T$4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Calculations'!$P$5:$P$8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Calculations'!$T$5:$T$8</c:f>
              <c:numCache>
                <c:formatCode>0.00</c:formatCode>
                <c:ptCount val="4"/>
                <c:pt idx="0">
                  <c:v>0.25992500000000002</c:v>
                </c:pt>
                <c:pt idx="1">
                  <c:v>0.47513100000000003</c:v>
                </c:pt>
                <c:pt idx="2">
                  <c:v>0.54206100000000002</c:v>
                </c:pt>
                <c:pt idx="3">
                  <c:v>0.69923599999999997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8-4563-BBE6-B16AE1FB43FD}"/>
            </c:ext>
          </c:extLst>
        </c:ser>
        <c:ser>
          <c:idx val="4"/>
          <c:order val="4"/>
          <c:tx>
            <c:strRef>
              <c:f>'Short Calculations'!$U$4</c:f>
              <c:strCache>
                <c:ptCount val="1"/>
                <c:pt idx="0">
                  <c:v>Balanced 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Calculations'!$P$5:$P$8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Calculations'!$U$5:$U$8</c:f>
              <c:numCache>
                <c:formatCode>0.00</c:formatCode>
                <c:ptCount val="4"/>
                <c:pt idx="0">
                  <c:v>0.28026766666666669</c:v>
                </c:pt>
                <c:pt idx="1">
                  <c:v>0.46231233333333333</c:v>
                </c:pt>
                <c:pt idx="2">
                  <c:v>0.59994333333333338</c:v>
                </c:pt>
                <c:pt idx="3">
                  <c:v>0.76143300000000003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8-4563-BBE6-B16AE1FB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049168"/>
        <c:axId val="578044904"/>
      </c:barChart>
      <c:catAx>
        <c:axId val="57804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44904"/>
        <c:crosses val="autoZero"/>
        <c:auto val="1"/>
        <c:lblAlgn val="ctr"/>
        <c:lblOffset val="100"/>
        <c:noMultiLvlLbl val="0"/>
      </c:catAx>
      <c:valAx>
        <c:axId val="5780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192879</xdr:colOff>
      <xdr:row>1</xdr:row>
      <xdr:rowOff>102392</xdr:rowOff>
    </xdr:from>
    <xdr:to>
      <xdr:col>13</xdr:col>
      <xdr:colOff>230979</xdr:colOff>
      <xdr:row>13</xdr:row>
      <xdr:rowOff>159542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3E8B5-083D-4B2C-A687-AE18C4C1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164307</xdr:rowOff>
    </xdr:from>
    <xdr:to>
      <xdr:col>5</xdr:col>
      <xdr:colOff>754857</xdr:colOff>
      <xdr:row>46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38667-9CB9-4B68-BE74-F920ADC60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135732</xdr:colOff>
      <xdr:row>14</xdr:row>
      <xdr:rowOff>111918</xdr:rowOff>
    </xdr:from>
    <xdr:to>
      <xdr:col>13</xdr:col>
      <xdr:colOff>173832</xdr:colOff>
      <xdr:row>29</xdr:row>
      <xdr:rowOff>140493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1990EF-A431-456B-B442-26A1032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16668</xdr:colOff>
      <xdr:row>9</xdr:row>
      <xdr:rowOff>121444</xdr:rowOff>
    </xdr:from>
    <xdr:to>
      <xdr:col>20</xdr:col>
      <xdr:colOff>535781</xdr:colOff>
      <xdr:row>23</xdr:row>
      <xdr:rowOff>150019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46DFE0-3FC9-41D7-917D-829D2102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3D94-5B3A-43C6-B0FD-5C2747933EEE}">
  <dimension ref="A1:AC24"/>
  <sheetViews>
    <sheetView tabSelected="1" workbookViewId="0">
      <selection activeCell="N19" sqref="N19"/>
    </sheetView>
  </sheetViews>
  <sheetFormatPr defaultRowHeight="14.25" x14ac:dyDescent="0.45"/>
  <cols>
    <col min="2" max="2" width="16.265625" bestFit="1" customWidth="1"/>
    <col min="3" max="3" width="15.265625" customWidth="1"/>
    <col min="4" max="4" width="12.9296875" customWidth="1"/>
    <col min="5" max="5" width="11.86328125" bestFit="1" customWidth="1"/>
    <col min="6" max="6" width="14" bestFit="1" customWidth="1"/>
    <col min="17" max="17" width="10.73046875" customWidth="1"/>
    <col min="18" max="18" width="14.59765625" customWidth="1"/>
    <col min="19" max="19" width="10.86328125" customWidth="1"/>
    <col min="20" max="20" width="11.46484375" customWidth="1"/>
    <col min="21" max="21" width="11.1328125" customWidth="1"/>
  </cols>
  <sheetData>
    <row r="1" spans="1:29" ht="25.5" x14ac:dyDescent="0.75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P1" s="43" t="s">
        <v>35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 x14ac:dyDescent="0.45">
      <c r="A2" s="40" t="s">
        <v>31</v>
      </c>
      <c r="B2" s="40"/>
      <c r="C2" s="40"/>
      <c r="D2" s="40"/>
      <c r="E2" s="40"/>
      <c r="F2" s="40"/>
    </row>
    <row r="3" spans="1:29" ht="28.5" x14ac:dyDescent="0.45">
      <c r="A3" s="20" t="s">
        <v>11</v>
      </c>
      <c r="B3" s="21" t="s">
        <v>0</v>
      </c>
      <c r="C3" s="21" t="s">
        <v>1</v>
      </c>
      <c r="D3" s="21" t="s">
        <v>36</v>
      </c>
      <c r="E3" s="21" t="s">
        <v>37</v>
      </c>
      <c r="F3" s="21" t="s">
        <v>38</v>
      </c>
      <c r="P3" s="41" t="s">
        <v>30</v>
      </c>
      <c r="Q3" s="41"/>
      <c r="R3" s="41"/>
      <c r="S3" s="41"/>
      <c r="T3" s="41"/>
      <c r="U3" s="41"/>
    </row>
    <row r="4" spans="1:29" ht="28.5" x14ac:dyDescent="0.45">
      <c r="A4">
        <v>250</v>
      </c>
      <c r="B4" s="13">
        <f>'Full Calculations'!N6</f>
        <v>10.274353666666666</v>
      </c>
      <c r="C4" s="13">
        <f>'Full Calculations'!N17</f>
        <v>11.366322666666665</v>
      </c>
      <c r="D4" s="13">
        <f>'Full Calculations'!N28</f>
        <v>0.832874</v>
      </c>
      <c r="E4" s="13">
        <f>'Full Calculations'!N39</f>
        <v>0.37603199999999998</v>
      </c>
      <c r="F4" s="13">
        <f>'Full Calculations'!N50</f>
        <v>1.208275</v>
      </c>
      <c r="P4" s="18" t="s">
        <v>11</v>
      </c>
      <c r="Q4" s="19" t="s">
        <v>0</v>
      </c>
      <c r="R4" s="19" t="s">
        <v>1</v>
      </c>
      <c r="S4" s="19" t="s">
        <v>36</v>
      </c>
      <c r="T4" s="19" t="s">
        <v>44</v>
      </c>
      <c r="U4" s="19" t="s">
        <v>45</v>
      </c>
    </row>
    <row r="5" spans="1:29" x14ac:dyDescent="0.45">
      <c r="A5">
        <v>500</v>
      </c>
      <c r="B5" s="13">
        <f>'Full Calculations'!N8</f>
        <v>13.120951</v>
      </c>
      <c r="C5" s="13">
        <f>'Full Calculations'!N19</f>
        <v>14.051375</v>
      </c>
      <c r="D5" s="13">
        <f>'Full Calculations'!N30</f>
        <v>1.1884366666666668</v>
      </c>
      <c r="E5" s="13">
        <f>'Full Calculations'!N41</f>
        <v>0.68625933333333333</v>
      </c>
      <c r="F5" s="13">
        <f>'Full Calculations'!N52</f>
        <v>1.7514676666666666</v>
      </c>
      <c r="P5">
        <v>250</v>
      </c>
      <c r="Q5" s="13">
        <f>'Full Calculations'!AC5</f>
        <v>10.261252000000001</v>
      </c>
      <c r="R5" s="13">
        <f>'Full Calculations'!AC12</f>
        <v>10.543403333333334</v>
      </c>
      <c r="S5" s="13">
        <f>'Full Calculations'!AC19</f>
        <v>0.78516166666666665</v>
      </c>
      <c r="T5" s="13">
        <f>'Full Calculations'!AC26</f>
        <v>0.25992500000000002</v>
      </c>
      <c r="U5" s="13">
        <f>'Full Calculations'!AC33</f>
        <v>0.28026766666666669</v>
      </c>
    </row>
    <row r="6" spans="1:29" x14ac:dyDescent="0.45">
      <c r="A6">
        <v>750</v>
      </c>
      <c r="B6" s="13">
        <f>'Full Calculations'!N10</f>
        <v>14.530678333333334</v>
      </c>
      <c r="C6" s="13">
        <f>'Full Calculations'!N21</f>
        <v>15.793532666666666</v>
      </c>
      <c r="D6" s="13">
        <f>'Full Calculations'!N32</f>
        <v>1.4929030000000001</v>
      </c>
      <c r="E6" s="13">
        <f>'Full Calculations'!N43</f>
        <v>0.86747433333333335</v>
      </c>
      <c r="F6" s="13">
        <f>'Full Calculations'!N54</f>
        <v>1.94058</v>
      </c>
      <c r="P6">
        <v>500</v>
      </c>
      <c r="Q6" s="13">
        <f>'Full Calculations'!AC6</f>
        <v>11.680560666666667</v>
      </c>
      <c r="R6" s="13">
        <f>'Full Calculations'!AC13</f>
        <v>12.366975999999999</v>
      </c>
      <c r="S6" s="13">
        <f>'Full Calculations'!AC20</f>
        <v>1.0611246666666667</v>
      </c>
      <c r="T6" s="13">
        <f>'Full Calculations'!AC27</f>
        <v>0.47513100000000003</v>
      </c>
      <c r="U6" s="13">
        <f>'Full Calculations'!AC34</f>
        <v>0.46231233333333333</v>
      </c>
    </row>
    <row r="7" spans="1:29" x14ac:dyDescent="0.45">
      <c r="A7">
        <v>1000</v>
      </c>
      <c r="B7" s="13">
        <f>'Full Calculations'!N12</f>
        <v>14.794551666666665</v>
      </c>
      <c r="C7" s="13">
        <f>'Full Calculations'!N23</f>
        <v>16.197785333333336</v>
      </c>
      <c r="D7" s="13">
        <f>'Full Calculations'!N34</f>
        <v>1.5815129999999999</v>
      </c>
      <c r="E7" s="13">
        <f>'Full Calculations'!N45</f>
        <v>1.0153909999999999</v>
      </c>
      <c r="F7" s="13">
        <f>'Full Calculations'!N56</f>
        <v>2.1780133333333334</v>
      </c>
      <c r="P7">
        <v>750</v>
      </c>
      <c r="Q7" s="13">
        <f>'Full Calculations'!AC7</f>
        <v>13.533746333333333</v>
      </c>
      <c r="R7" s="13">
        <f>'Full Calculations'!AC14</f>
        <v>13.617355666666667</v>
      </c>
      <c r="S7" s="13">
        <f>'Full Calculations'!AC21</f>
        <v>1.2572976666666666</v>
      </c>
      <c r="T7" s="13">
        <f>'Full Calculations'!AC28</f>
        <v>0.54206100000000002</v>
      </c>
      <c r="U7" s="13">
        <f>'Full Calculations'!AC35</f>
        <v>0.59994333333333338</v>
      </c>
    </row>
    <row r="8" spans="1:29" x14ac:dyDescent="0.45">
      <c r="P8">
        <v>1000</v>
      </c>
      <c r="Q8" s="13">
        <f>'Full Calculations'!AC8</f>
        <v>15.265130333333333</v>
      </c>
      <c r="R8" s="13">
        <f>'Full Calculations'!AC15</f>
        <v>17.141277666666667</v>
      </c>
      <c r="S8" s="13">
        <f>'Full Calculations'!AC22</f>
        <v>1.5959406666666667</v>
      </c>
      <c r="T8" s="13">
        <f>'Full Calculations'!AC29</f>
        <v>0.69923599999999997</v>
      </c>
      <c r="U8" s="13">
        <f>'Full Calculations'!AC36</f>
        <v>0.76143300000000003</v>
      </c>
    </row>
    <row r="11" spans="1:29" x14ac:dyDescent="0.45">
      <c r="A11" s="41" t="s">
        <v>30</v>
      </c>
      <c r="B11" s="41"/>
      <c r="C11" s="41"/>
      <c r="D11" s="41"/>
      <c r="E11" s="41"/>
      <c r="F11" s="41"/>
    </row>
    <row r="12" spans="1:29" x14ac:dyDescent="0.45">
      <c r="A12" s="18" t="s">
        <v>11</v>
      </c>
      <c r="B12" s="19" t="s">
        <v>0</v>
      </c>
      <c r="C12" s="19" t="s">
        <v>1</v>
      </c>
      <c r="D12" s="19" t="s">
        <v>8</v>
      </c>
      <c r="E12" s="19" t="s">
        <v>28</v>
      </c>
      <c r="F12" s="19" t="s">
        <v>32</v>
      </c>
    </row>
    <row r="13" spans="1:29" x14ac:dyDescent="0.45">
      <c r="A13">
        <v>250</v>
      </c>
      <c r="B13" s="13">
        <f>'Full Calculations'!V6</f>
        <v>12.840255666666666</v>
      </c>
      <c r="C13" s="13">
        <f>'Full Calculations'!V17</f>
        <v>13.931906</v>
      </c>
      <c r="D13" s="13">
        <f>'Full Calculations'!V28</f>
        <v>0.87903333333333333</v>
      </c>
      <c r="E13" s="13">
        <f>'Full Calculations'!V39</f>
        <v>0.39505466666666667</v>
      </c>
      <c r="F13" s="13">
        <f>'Full Calculations'!V50</f>
        <v>0.3665566666666667</v>
      </c>
    </row>
    <row r="14" spans="1:29" x14ac:dyDescent="0.45">
      <c r="A14">
        <v>500</v>
      </c>
      <c r="B14" s="13">
        <f>'Full Calculations'!V8</f>
        <v>10.900934333333334</v>
      </c>
      <c r="C14" s="13">
        <f>'Full Calculations'!V19</f>
        <v>17.331883999999999</v>
      </c>
      <c r="D14" s="13">
        <f>'Full Calculations'!V30</f>
        <v>1.3176123333333332</v>
      </c>
      <c r="E14" s="13">
        <f>'Full Calculations'!V41</f>
        <v>0.71958333333333335</v>
      </c>
      <c r="F14" s="13">
        <f>'Full Calculations'!V52</f>
        <v>0.64338200000000001</v>
      </c>
    </row>
    <row r="15" spans="1:29" x14ac:dyDescent="0.45">
      <c r="A15">
        <v>750</v>
      </c>
      <c r="B15" s="13">
        <f>'Full Calculations'!V10</f>
        <v>18.335856333333332</v>
      </c>
      <c r="C15" s="13">
        <f>'Full Calculations'!V21</f>
        <v>21.109857999999999</v>
      </c>
      <c r="D15" s="13">
        <f>'Full Calculations'!V32</f>
        <v>1.6417276666666667</v>
      </c>
      <c r="E15" s="13">
        <f>'Full Calculations'!V43</f>
        <v>0.84184000000000003</v>
      </c>
      <c r="F15" s="13">
        <f>'Full Calculations'!V54</f>
        <v>0.87446233333333334</v>
      </c>
    </row>
    <row r="16" spans="1:29" x14ac:dyDescent="0.45">
      <c r="A16">
        <v>1000</v>
      </c>
      <c r="B16" s="13">
        <f>'Full Calculations'!V12</f>
        <v>21.273869666666666</v>
      </c>
      <c r="C16" s="13">
        <f>'Full Calculations'!V23</f>
        <v>26.663213333333331</v>
      </c>
      <c r="D16" s="13">
        <f>'Full Calculations'!V34</f>
        <v>2.2176613333333335</v>
      </c>
      <c r="E16" s="13">
        <f>'Full Calculations'!V45</f>
        <v>0.88469566666666666</v>
      </c>
      <c r="F16" s="13">
        <f>'Full Calculations'!V56</f>
        <v>1.0830786666666667</v>
      </c>
    </row>
    <row r="20" spans="1:6" x14ac:dyDescent="0.45">
      <c r="A20" s="42" t="s">
        <v>33</v>
      </c>
      <c r="B20" s="42"/>
      <c r="C20" s="42"/>
      <c r="D20" s="42"/>
      <c r="E20" s="42"/>
      <c r="F20" s="42"/>
    </row>
    <row r="21" spans="1:6" x14ac:dyDescent="0.45">
      <c r="A21" s="22" t="s">
        <v>11</v>
      </c>
      <c r="B21" s="23" t="s">
        <v>0</v>
      </c>
      <c r="C21" s="23" t="s">
        <v>1</v>
      </c>
      <c r="D21" s="23" t="s">
        <v>8</v>
      </c>
      <c r="E21" s="23" t="s">
        <v>28</v>
      </c>
      <c r="F21" s="23" t="s">
        <v>32</v>
      </c>
    </row>
    <row r="22" spans="1:6" x14ac:dyDescent="0.45">
      <c r="A22">
        <v>100</v>
      </c>
      <c r="B22" s="13">
        <f>'Full Calculations'!F5</f>
        <v>5.8975109999999997</v>
      </c>
      <c r="C22" s="13">
        <f>'Full Calculations'!F12</f>
        <v>16.316422333333335</v>
      </c>
      <c r="D22" s="13">
        <f>'Full Calculations'!F19</f>
        <v>1.7127859999999999</v>
      </c>
      <c r="E22" s="13">
        <f>'Full Calculations'!F26</f>
        <v>0.31981766666666667</v>
      </c>
      <c r="F22" s="13">
        <f>'Full Calculations'!F33</f>
        <v>0.60620433333333335</v>
      </c>
    </row>
    <row r="23" spans="1:6" x14ac:dyDescent="0.45">
      <c r="A23">
        <v>500</v>
      </c>
      <c r="B23" s="13">
        <f>'Full Calculations'!F6</f>
        <v>8.4539636666666667</v>
      </c>
      <c r="C23" s="13">
        <f>'Full Calculations'!F13</f>
        <v>12.982620000000001</v>
      </c>
      <c r="D23" s="13">
        <f>'Full Calculations'!F20</f>
        <v>2.5460296666666666</v>
      </c>
      <c r="E23" s="13">
        <f>'Full Calculations'!F27</f>
        <v>1.1146046666666667</v>
      </c>
      <c r="F23" s="13">
        <f>'Full Calculations'!F34</f>
        <v>2.099421</v>
      </c>
    </row>
    <row r="24" spans="1:6" x14ac:dyDescent="0.45">
      <c r="A24">
        <v>1000</v>
      </c>
      <c r="B24" s="13">
        <f>'Full Calculations'!F7</f>
        <v>14.750237666666665</v>
      </c>
      <c r="C24" s="13">
        <f>'Full Calculations'!F14</f>
        <v>18.379547666666667</v>
      </c>
      <c r="D24" s="13">
        <f>'Full Calculations'!F21</f>
        <v>3.2110276666666664</v>
      </c>
      <c r="E24" s="13">
        <f>'Full Calculations'!F28</f>
        <v>1.4161123333333332</v>
      </c>
      <c r="F24" s="13">
        <f>'Full Calculations'!F35</f>
        <v>2.9476133333333334</v>
      </c>
    </row>
  </sheetData>
  <mergeCells count="6">
    <mergeCell ref="A2:F2"/>
    <mergeCell ref="A11:F11"/>
    <mergeCell ref="A20:F20"/>
    <mergeCell ref="A1:N1"/>
    <mergeCell ref="P1:AC1"/>
    <mergeCell ref="P3:U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E39B-EE36-4AEA-A5B4-5278093664FF}">
  <dimension ref="A1:AN61"/>
  <sheetViews>
    <sheetView zoomScale="80" zoomScaleNormal="80" workbookViewId="0">
      <selection activeCell="R58" sqref="R58:T61"/>
    </sheetView>
  </sheetViews>
  <sheetFormatPr defaultRowHeight="14.25" x14ac:dyDescent="0.45"/>
  <cols>
    <col min="1" max="1" width="13.33203125" style="5" bestFit="1" customWidth="1"/>
    <col min="2" max="2" width="11.86328125" style="5" customWidth="1"/>
    <col min="3" max="3" width="10.9296875" style="5" customWidth="1"/>
    <col min="4" max="4" width="11.19921875" style="5" customWidth="1"/>
    <col min="5" max="5" width="15.46484375" style="5" bestFit="1" customWidth="1"/>
    <col min="6" max="6" width="17" style="5" bestFit="1" customWidth="1"/>
    <col min="7" max="8" width="9.06640625" style="5"/>
    <col min="9" max="9" width="13.33203125" style="5" bestFit="1" customWidth="1"/>
    <col min="10" max="12" width="9.73046875" style="5" bestFit="1" customWidth="1"/>
    <col min="13" max="13" width="15.46484375" style="5" bestFit="1" customWidth="1"/>
    <col min="14" max="14" width="17" style="5" bestFit="1" customWidth="1"/>
    <col min="15" max="15" width="9.06640625" style="5"/>
    <col min="16" max="16" width="7.1328125" style="5" bestFit="1" customWidth="1"/>
    <col min="17" max="17" width="12.3984375" style="5" bestFit="1" customWidth="1"/>
    <col min="18" max="20" width="9.73046875" style="5" bestFit="1" customWidth="1"/>
    <col min="21" max="21" width="14.9296875" style="5" bestFit="1" customWidth="1"/>
    <col min="22" max="22" width="15.46484375" style="5" bestFit="1" customWidth="1"/>
    <col min="23" max="23" width="9.06640625" style="5"/>
    <col min="24" max="24" width="9.46484375" style="5" customWidth="1"/>
    <col min="25" max="25" width="13.6640625" style="5" customWidth="1"/>
    <col min="26" max="27" width="11.73046875" style="5" bestFit="1" customWidth="1"/>
    <col min="28" max="28" width="14.46484375" style="5" bestFit="1" customWidth="1"/>
    <col min="29" max="29" width="14.9296875" style="5" bestFit="1" customWidth="1"/>
    <col min="30" max="30" width="15.46484375" style="5" bestFit="1" customWidth="1"/>
    <col min="31" max="32" width="9.06640625" style="5"/>
    <col min="41" max="16384" width="9.06640625" style="5"/>
  </cols>
  <sheetData>
    <row r="1" spans="1:32" ht="18" x14ac:dyDescent="0.55000000000000004">
      <c r="A1" s="47" t="s">
        <v>7</v>
      </c>
      <c r="B1" s="47"/>
      <c r="C1" s="47"/>
      <c r="D1" s="47"/>
      <c r="E1" s="47"/>
      <c r="F1" s="47"/>
      <c r="H1" s="48" t="s">
        <v>19</v>
      </c>
      <c r="I1" s="48"/>
      <c r="J1" s="48"/>
      <c r="K1" s="48"/>
      <c r="L1" s="48"/>
      <c r="M1" s="48"/>
      <c r="N1" s="48"/>
      <c r="P1" s="48" t="s">
        <v>22</v>
      </c>
      <c r="Q1" s="48"/>
      <c r="R1" s="48"/>
      <c r="S1" s="48"/>
      <c r="T1" s="48"/>
      <c r="U1" s="48"/>
      <c r="V1" s="48"/>
      <c r="X1" s="48" t="s">
        <v>39</v>
      </c>
      <c r="Y1" s="48"/>
      <c r="Z1" s="48"/>
      <c r="AA1" s="48"/>
      <c r="AB1" s="48"/>
      <c r="AC1" s="48"/>
      <c r="AD1" s="48"/>
    </row>
    <row r="3" spans="1:32" x14ac:dyDescent="0.45">
      <c r="A3" s="44" t="s">
        <v>0</v>
      </c>
      <c r="B3" s="45"/>
      <c r="C3" s="45"/>
      <c r="D3" s="45"/>
      <c r="E3" s="45"/>
      <c r="F3" s="46"/>
      <c r="H3" s="49" t="s">
        <v>14</v>
      </c>
      <c r="I3" s="49"/>
      <c r="J3" s="49"/>
      <c r="K3" s="49"/>
      <c r="L3" s="49"/>
      <c r="M3" s="49"/>
      <c r="N3" s="49"/>
      <c r="P3" s="49" t="s">
        <v>23</v>
      </c>
      <c r="Q3" s="49"/>
      <c r="R3" s="49"/>
      <c r="S3" s="49"/>
      <c r="T3" s="49"/>
      <c r="U3" s="49"/>
      <c r="V3" s="49"/>
      <c r="X3" s="54" t="s">
        <v>40</v>
      </c>
      <c r="Y3" s="55"/>
      <c r="Z3" s="55"/>
      <c r="AA3" s="55"/>
      <c r="AB3" s="55"/>
      <c r="AC3" s="56"/>
      <c r="AD3" s="53"/>
    </row>
    <row r="4" spans="1:32" x14ac:dyDescent="0.45">
      <c r="A4" s="6" t="s">
        <v>2</v>
      </c>
      <c r="B4" s="6" t="s">
        <v>3</v>
      </c>
      <c r="C4" s="7" t="s">
        <v>4</v>
      </c>
      <c r="D4" s="7" t="s">
        <v>5</v>
      </c>
      <c r="E4" s="4" t="s">
        <v>6</v>
      </c>
      <c r="F4" s="1" t="s">
        <v>17</v>
      </c>
      <c r="H4" s="24" t="s">
        <v>11</v>
      </c>
      <c r="I4" s="25" t="s">
        <v>10</v>
      </c>
      <c r="J4" s="26" t="s">
        <v>3</v>
      </c>
      <c r="K4" s="26" t="s">
        <v>4</v>
      </c>
      <c r="L4" s="26" t="s">
        <v>5</v>
      </c>
      <c r="M4" s="24" t="s">
        <v>6</v>
      </c>
      <c r="N4" s="25" t="s">
        <v>17</v>
      </c>
      <c r="P4" s="24" t="s">
        <v>11</v>
      </c>
      <c r="Q4" s="25" t="s">
        <v>10</v>
      </c>
      <c r="R4" s="26" t="s">
        <v>3</v>
      </c>
      <c r="S4" s="26" t="s">
        <v>4</v>
      </c>
      <c r="T4" s="26" t="s">
        <v>5</v>
      </c>
      <c r="U4" s="24" t="s">
        <v>6</v>
      </c>
      <c r="V4" s="25" t="s">
        <v>17</v>
      </c>
      <c r="X4" s="39" t="s">
        <v>11</v>
      </c>
      <c r="Y4" s="38" t="s">
        <v>3</v>
      </c>
      <c r="Z4" s="38" t="s">
        <v>4</v>
      </c>
      <c r="AA4" s="38" t="s">
        <v>5</v>
      </c>
      <c r="AB4" s="37" t="s">
        <v>41</v>
      </c>
      <c r="AC4" s="57" t="s">
        <v>42</v>
      </c>
    </row>
    <row r="5" spans="1:32" x14ac:dyDescent="0.45">
      <c r="A5" s="8">
        <v>100</v>
      </c>
      <c r="B5" s="8">
        <v>13113765</v>
      </c>
      <c r="C5" s="9">
        <v>2330793</v>
      </c>
      <c r="D5" s="9">
        <v>2247975</v>
      </c>
      <c r="E5" s="2">
        <f>AVERAGE(B5:D5)</f>
        <v>5897511</v>
      </c>
      <c r="F5" s="16">
        <f>E5/1000000</f>
        <v>5.8975109999999997</v>
      </c>
      <c r="H5" s="50">
        <v>250</v>
      </c>
      <c r="I5" s="25" t="s">
        <v>12</v>
      </c>
      <c r="J5" s="26">
        <v>12040773</v>
      </c>
      <c r="K5" s="26">
        <v>10760562</v>
      </c>
      <c r="L5" s="26">
        <v>11048866</v>
      </c>
      <c r="M5" s="24">
        <f>AVERAGE(J5:L5)</f>
        <v>11283400.333333334</v>
      </c>
      <c r="N5" s="27">
        <f>M5/1000000</f>
        <v>11.283400333333335</v>
      </c>
      <c r="P5" s="50">
        <v>250</v>
      </c>
      <c r="Q5" s="25" t="s">
        <v>12</v>
      </c>
      <c r="R5" s="26">
        <v>47013298</v>
      </c>
      <c r="S5" s="26">
        <v>72509910</v>
      </c>
      <c r="T5" s="26">
        <v>56796646</v>
      </c>
      <c r="U5" s="24">
        <f>AVERAGE(R5:T5)</f>
        <v>58773284.666666664</v>
      </c>
      <c r="V5" s="27">
        <f>U5/1000000</f>
        <v>58.773284666666662</v>
      </c>
      <c r="X5" s="58">
        <v>250</v>
      </c>
      <c r="Y5" s="9">
        <v>10328627</v>
      </c>
      <c r="Z5" s="9">
        <v>10375977</v>
      </c>
      <c r="AA5" s="9">
        <v>10079152</v>
      </c>
      <c r="AB5" s="8">
        <f>AVERAGE(Y5:AA5)</f>
        <v>10261252</v>
      </c>
      <c r="AC5" s="60">
        <f>AB5/1000000</f>
        <v>10.261252000000001</v>
      </c>
    </row>
    <row r="6" spans="1:32" x14ac:dyDescent="0.45">
      <c r="A6" s="8">
        <v>500</v>
      </c>
      <c r="B6" s="8">
        <v>14780646</v>
      </c>
      <c r="C6" s="9">
        <v>4455028</v>
      </c>
      <c r="D6" s="9">
        <v>6126217</v>
      </c>
      <c r="E6" s="2">
        <f>AVERAGE(B6:D6)</f>
        <v>8453963.666666666</v>
      </c>
      <c r="F6" s="16">
        <f t="shared" ref="F6:F8" si="0">E6/1000000</f>
        <v>8.4539636666666667</v>
      </c>
      <c r="H6" s="51"/>
      <c r="I6" s="28" t="s">
        <v>13</v>
      </c>
      <c r="J6" s="29">
        <v>10385324</v>
      </c>
      <c r="K6" s="29">
        <v>9950948</v>
      </c>
      <c r="L6" s="29">
        <v>10486789</v>
      </c>
      <c r="M6" s="30">
        <f>AVERAGE(J6:L6)</f>
        <v>10274353.666666666</v>
      </c>
      <c r="N6" s="31">
        <f t="shared" ref="N6:N12" si="1">M6/1000000</f>
        <v>10.274353666666666</v>
      </c>
      <c r="P6" s="51"/>
      <c r="Q6" s="28" t="s">
        <v>29</v>
      </c>
      <c r="R6" s="29">
        <v>13385798</v>
      </c>
      <c r="S6" s="29">
        <v>12601030</v>
      </c>
      <c r="T6" s="29">
        <v>12533939</v>
      </c>
      <c r="U6" s="30">
        <f>AVERAGE(R6:T6)</f>
        <v>12840255.666666666</v>
      </c>
      <c r="V6" s="31">
        <f t="shared" ref="V6:V12" si="2">U6/1000000</f>
        <v>12.840255666666666</v>
      </c>
      <c r="X6" s="58">
        <v>500</v>
      </c>
      <c r="Y6" s="9">
        <v>11654405</v>
      </c>
      <c r="Z6" s="9">
        <v>11781576</v>
      </c>
      <c r="AA6" s="9">
        <v>11605701</v>
      </c>
      <c r="AB6" s="8">
        <f t="shared" ref="AB6:AB8" si="3">AVERAGE(Y6:AA6)</f>
        <v>11680560.666666666</v>
      </c>
      <c r="AC6" s="60">
        <f t="shared" ref="AC6:AC8" si="4">AB6/1000000</f>
        <v>11.680560666666667</v>
      </c>
    </row>
    <row r="7" spans="1:32" x14ac:dyDescent="0.45">
      <c r="A7" s="8">
        <v>1000</v>
      </c>
      <c r="B7" s="8">
        <v>20817802</v>
      </c>
      <c r="C7" s="9">
        <v>12345750</v>
      </c>
      <c r="D7" s="9">
        <v>11087161</v>
      </c>
      <c r="E7" s="2">
        <f>AVERAGE(B7:D7)</f>
        <v>14750237.666666666</v>
      </c>
      <c r="F7" s="16">
        <f t="shared" si="0"/>
        <v>14.750237666666665</v>
      </c>
      <c r="H7" s="52">
        <v>500</v>
      </c>
      <c r="I7" s="32" t="s">
        <v>12</v>
      </c>
      <c r="J7" s="33">
        <v>10598821</v>
      </c>
      <c r="K7" s="33">
        <v>10967127</v>
      </c>
      <c r="L7" s="33">
        <v>10869822</v>
      </c>
      <c r="M7" s="34">
        <f>AVERAGE(J7:L7)</f>
        <v>10811923.333333334</v>
      </c>
      <c r="N7" s="35">
        <f t="shared" si="1"/>
        <v>10.811923333333334</v>
      </c>
      <c r="P7" s="52">
        <v>500</v>
      </c>
      <c r="Q7" s="32" t="s">
        <v>12</v>
      </c>
      <c r="R7" s="33">
        <v>74207502</v>
      </c>
      <c r="S7" s="33">
        <v>93824492</v>
      </c>
      <c r="T7" s="33">
        <v>53523101</v>
      </c>
      <c r="U7" s="34">
        <f>AVERAGE(R7:T7)</f>
        <v>73851698.333333328</v>
      </c>
      <c r="V7" s="35">
        <f t="shared" si="2"/>
        <v>73.851698333333331</v>
      </c>
      <c r="X7" s="58">
        <v>750</v>
      </c>
      <c r="Y7" s="9">
        <v>13577544</v>
      </c>
      <c r="Z7" s="9">
        <v>13556922</v>
      </c>
      <c r="AA7" s="9">
        <v>13466773</v>
      </c>
      <c r="AB7" s="8">
        <f t="shared" si="3"/>
        <v>13533746.333333334</v>
      </c>
      <c r="AC7" s="60">
        <f t="shared" si="4"/>
        <v>13.533746333333333</v>
      </c>
    </row>
    <row r="8" spans="1:32" x14ac:dyDescent="0.45">
      <c r="A8" s="10">
        <v>10000</v>
      </c>
      <c r="B8" s="10">
        <v>496646234</v>
      </c>
      <c r="C8" s="11">
        <v>499940943</v>
      </c>
      <c r="D8" s="11">
        <v>507885696</v>
      </c>
      <c r="E8" s="3">
        <f>AVERAGE(B8:D8)</f>
        <v>501490957.66666669</v>
      </c>
      <c r="F8" s="17">
        <f t="shared" si="0"/>
        <v>501.4909576666667</v>
      </c>
      <c r="H8" s="52"/>
      <c r="I8" s="32" t="s">
        <v>13</v>
      </c>
      <c r="J8" s="33">
        <v>13061166</v>
      </c>
      <c r="K8" s="33">
        <v>13129948</v>
      </c>
      <c r="L8" s="33">
        <v>13171739</v>
      </c>
      <c r="M8" s="34">
        <f>AVERAGE(J8:L8)</f>
        <v>13120951</v>
      </c>
      <c r="N8" s="35">
        <f t="shared" si="1"/>
        <v>13.120951</v>
      </c>
      <c r="P8" s="52"/>
      <c r="Q8" s="32" t="s">
        <v>29</v>
      </c>
      <c r="R8" s="33">
        <v>15534524</v>
      </c>
      <c r="S8" s="33">
        <v>1541958</v>
      </c>
      <c r="T8" s="33">
        <v>15626321</v>
      </c>
      <c r="U8" s="34">
        <f>AVERAGE(R8:T8)</f>
        <v>10900934.333333334</v>
      </c>
      <c r="V8" s="35">
        <f t="shared" si="2"/>
        <v>10.900934333333334</v>
      </c>
      <c r="X8" s="59">
        <v>1000</v>
      </c>
      <c r="Y8" s="11">
        <v>15153460</v>
      </c>
      <c r="Z8" s="11">
        <v>15242997</v>
      </c>
      <c r="AA8" s="11">
        <v>15398934</v>
      </c>
      <c r="AB8" s="10">
        <f t="shared" si="3"/>
        <v>15265130.333333334</v>
      </c>
      <c r="AC8" s="60">
        <f t="shared" si="4"/>
        <v>15.265130333333333</v>
      </c>
    </row>
    <row r="9" spans="1:32" x14ac:dyDescent="0.45">
      <c r="H9" s="50">
        <v>750</v>
      </c>
      <c r="I9" s="25" t="s">
        <v>12</v>
      </c>
      <c r="J9" s="26">
        <v>11326673</v>
      </c>
      <c r="K9" s="26">
        <v>11045739</v>
      </c>
      <c r="L9" s="26">
        <v>10981504</v>
      </c>
      <c r="M9" s="24">
        <f t="shared" ref="M9:M12" si="5">AVERAGE(J9:L9)</f>
        <v>11117972</v>
      </c>
      <c r="N9" s="27">
        <f t="shared" si="1"/>
        <v>11.117972</v>
      </c>
      <c r="P9" s="50">
        <v>750</v>
      </c>
      <c r="Q9" s="25" t="s">
        <v>12</v>
      </c>
      <c r="R9" s="26">
        <v>73684991</v>
      </c>
      <c r="S9" s="26">
        <v>42127118</v>
      </c>
      <c r="T9" s="26">
        <v>18583742</v>
      </c>
      <c r="U9" s="24">
        <f t="shared" ref="U9:U12" si="6">AVERAGE(R9:T9)</f>
        <v>44798617</v>
      </c>
      <c r="V9" s="27">
        <f t="shared" si="2"/>
        <v>44.798617</v>
      </c>
    </row>
    <row r="10" spans="1:32" x14ac:dyDescent="0.45">
      <c r="A10" s="44" t="s">
        <v>1</v>
      </c>
      <c r="B10" s="45"/>
      <c r="C10" s="45"/>
      <c r="D10" s="45"/>
      <c r="E10" s="45"/>
      <c r="F10" s="46"/>
      <c r="H10" s="51"/>
      <c r="I10" s="28" t="s">
        <v>13</v>
      </c>
      <c r="J10" s="29">
        <v>14789491</v>
      </c>
      <c r="K10" s="29">
        <v>14125555</v>
      </c>
      <c r="L10" s="29">
        <v>14676989</v>
      </c>
      <c r="M10" s="30">
        <f t="shared" si="5"/>
        <v>14530678.333333334</v>
      </c>
      <c r="N10" s="31">
        <f t="shared" si="1"/>
        <v>14.530678333333334</v>
      </c>
      <c r="P10" s="51"/>
      <c r="Q10" s="28" t="s">
        <v>29</v>
      </c>
      <c r="R10" s="29">
        <v>18536964</v>
      </c>
      <c r="S10" s="29">
        <v>18070314</v>
      </c>
      <c r="T10" s="29">
        <v>18400291</v>
      </c>
      <c r="U10" s="30">
        <f t="shared" si="6"/>
        <v>18335856.333333332</v>
      </c>
      <c r="V10" s="31">
        <f t="shared" si="2"/>
        <v>18.335856333333332</v>
      </c>
      <c r="X10" s="54" t="s">
        <v>43</v>
      </c>
      <c r="Y10" s="55"/>
      <c r="Z10" s="55"/>
      <c r="AA10" s="55"/>
      <c r="AB10" s="55"/>
      <c r="AC10" s="56"/>
    </row>
    <row r="11" spans="1:32" x14ac:dyDescent="0.45">
      <c r="A11" s="6" t="s">
        <v>2</v>
      </c>
      <c r="B11" s="6" t="s">
        <v>3</v>
      </c>
      <c r="C11" s="7" t="s">
        <v>4</v>
      </c>
      <c r="D11" s="7" t="s">
        <v>5</v>
      </c>
      <c r="E11" s="4" t="s">
        <v>6</v>
      </c>
      <c r="F11" s="1" t="s">
        <v>17</v>
      </c>
      <c r="H11" s="52">
        <v>1000</v>
      </c>
      <c r="I11" s="32" t="s">
        <v>12</v>
      </c>
      <c r="J11" s="33">
        <v>14326319</v>
      </c>
      <c r="K11" s="33">
        <v>11134940</v>
      </c>
      <c r="L11" s="33">
        <v>10365849</v>
      </c>
      <c r="M11" s="34">
        <f t="shared" si="5"/>
        <v>11942369.333333334</v>
      </c>
      <c r="N11" s="35">
        <f t="shared" si="1"/>
        <v>11.942369333333334</v>
      </c>
      <c r="P11" s="52">
        <v>1000</v>
      </c>
      <c r="Q11" s="32" t="s">
        <v>12</v>
      </c>
      <c r="R11" s="33">
        <v>18757529</v>
      </c>
      <c r="S11" s="33">
        <v>19291287</v>
      </c>
      <c r="T11" s="33">
        <v>20471886</v>
      </c>
      <c r="U11" s="34">
        <f t="shared" si="6"/>
        <v>19506900.666666668</v>
      </c>
      <c r="V11" s="35">
        <f t="shared" si="2"/>
        <v>19.506900666666667</v>
      </c>
      <c r="X11" s="39" t="s">
        <v>11</v>
      </c>
      <c r="Y11" s="38" t="s">
        <v>3</v>
      </c>
      <c r="Z11" s="38" t="s">
        <v>4</v>
      </c>
      <c r="AA11" s="38" t="s">
        <v>5</v>
      </c>
      <c r="AB11" s="37" t="s">
        <v>41</v>
      </c>
      <c r="AC11" s="57" t="s">
        <v>42</v>
      </c>
    </row>
    <row r="12" spans="1:32" x14ac:dyDescent="0.45">
      <c r="A12" s="8">
        <v>100</v>
      </c>
      <c r="B12" s="8">
        <v>33308759</v>
      </c>
      <c r="C12" s="9">
        <v>2615841</v>
      </c>
      <c r="D12" s="9">
        <v>13024667</v>
      </c>
      <c r="E12" s="2">
        <f>AVERAGE(B12:D12)</f>
        <v>16316422.333333334</v>
      </c>
      <c r="F12" s="14">
        <f>E12/1000000</f>
        <v>16.316422333333335</v>
      </c>
      <c r="H12" s="51"/>
      <c r="I12" s="28" t="s">
        <v>13</v>
      </c>
      <c r="J12" s="29">
        <v>14850964</v>
      </c>
      <c r="K12" s="29">
        <v>14980928</v>
      </c>
      <c r="L12" s="29">
        <v>14551763</v>
      </c>
      <c r="M12" s="30">
        <f t="shared" si="5"/>
        <v>14794551.666666666</v>
      </c>
      <c r="N12" s="31">
        <f t="shared" si="1"/>
        <v>14.794551666666665</v>
      </c>
      <c r="P12" s="51"/>
      <c r="Q12" s="28" t="s">
        <v>29</v>
      </c>
      <c r="R12" s="29">
        <v>20538196</v>
      </c>
      <c r="S12" s="29">
        <v>22042548</v>
      </c>
      <c r="T12" s="29">
        <v>21240865</v>
      </c>
      <c r="U12" s="30">
        <f t="shared" si="6"/>
        <v>21273869.666666668</v>
      </c>
      <c r="V12" s="31">
        <f t="shared" si="2"/>
        <v>21.273869666666666</v>
      </c>
      <c r="X12" s="58">
        <v>250</v>
      </c>
      <c r="Y12" s="9">
        <v>10603887</v>
      </c>
      <c r="Z12" s="9">
        <v>10536785</v>
      </c>
      <c r="AA12" s="9">
        <v>10489538</v>
      </c>
      <c r="AB12" s="8">
        <f>AVERAGE(Y12:AA12)</f>
        <v>10543403.333333334</v>
      </c>
      <c r="AC12" s="60">
        <f>AB12/1000000</f>
        <v>10.543403333333334</v>
      </c>
    </row>
    <row r="13" spans="1:32" x14ac:dyDescent="0.45">
      <c r="A13" s="8">
        <v>500</v>
      </c>
      <c r="B13" s="8">
        <v>6092747</v>
      </c>
      <c r="C13" s="9">
        <v>26559462</v>
      </c>
      <c r="D13" s="9">
        <v>6295651</v>
      </c>
      <c r="E13" s="2">
        <f>AVERAGE(B13:D13)</f>
        <v>12982620</v>
      </c>
      <c r="F13" s="14">
        <f t="shared" ref="F13:F15" si="7">E13/1000000</f>
        <v>12.982620000000001</v>
      </c>
      <c r="H13" s="36"/>
      <c r="I13" s="36"/>
      <c r="J13" s="36"/>
      <c r="K13" s="36"/>
      <c r="L13" s="36"/>
      <c r="M13" s="36"/>
      <c r="N13" s="36"/>
      <c r="P13" s="36"/>
      <c r="Q13" s="36"/>
      <c r="R13" s="36"/>
      <c r="S13" s="36"/>
      <c r="T13" s="36"/>
      <c r="U13" s="36"/>
      <c r="V13" s="36"/>
      <c r="X13" s="58">
        <v>500</v>
      </c>
      <c r="Y13" s="9">
        <v>12472384</v>
      </c>
      <c r="Z13" s="9">
        <v>12374784</v>
      </c>
      <c r="AA13" s="9">
        <v>12253760</v>
      </c>
      <c r="AB13" s="8">
        <f t="shared" ref="AB13:AB15" si="8">AVERAGE(Y13:AA13)</f>
        <v>12366976</v>
      </c>
      <c r="AC13" s="60">
        <f t="shared" ref="AC13:AC15" si="9">AB13/1000000</f>
        <v>12.366975999999999</v>
      </c>
    </row>
    <row r="14" spans="1:32" x14ac:dyDescent="0.45">
      <c r="A14" s="8">
        <v>1000</v>
      </c>
      <c r="B14" s="8">
        <v>14297615</v>
      </c>
      <c r="C14" s="9">
        <v>15781372</v>
      </c>
      <c r="D14" s="9">
        <v>25059656</v>
      </c>
      <c r="E14" s="2">
        <f>AVERAGE(B14:D14)</f>
        <v>18379547.666666668</v>
      </c>
      <c r="F14" s="14">
        <f t="shared" si="7"/>
        <v>18.379547666666667</v>
      </c>
      <c r="H14" s="49" t="s">
        <v>15</v>
      </c>
      <c r="I14" s="49"/>
      <c r="J14" s="49"/>
      <c r="K14" s="49"/>
      <c r="L14" s="49"/>
      <c r="M14" s="49"/>
      <c r="N14" s="49"/>
      <c r="P14" s="49" t="s">
        <v>24</v>
      </c>
      <c r="Q14" s="49"/>
      <c r="R14" s="49"/>
      <c r="S14" s="49"/>
      <c r="T14" s="49"/>
      <c r="U14" s="49"/>
      <c r="V14" s="49"/>
      <c r="X14" s="58">
        <v>750</v>
      </c>
      <c r="Y14" s="9">
        <v>13738468</v>
      </c>
      <c r="Z14" s="9">
        <v>13592307</v>
      </c>
      <c r="AA14" s="9">
        <v>13521292</v>
      </c>
      <c r="AB14" s="8">
        <f t="shared" si="8"/>
        <v>13617355.666666666</v>
      </c>
      <c r="AC14" s="60">
        <f t="shared" si="9"/>
        <v>13.617355666666667</v>
      </c>
    </row>
    <row r="15" spans="1:32" x14ac:dyDescent="0.45">
      <c r="A15" s="10">
        <v>10000</v>
      </c>
      <c r="B15" s="10">
        <v>674517835</v>
      </c>
      <c r="C15" s="11">
        <v>670487613</v>
      </c>
      <c r="D15" s="11">
        <v>672138015</v>
      </c>
      <c r="E15" s="3">
        <f>AVERAGE(B15:D15)</f>
        <v>672381154.33333337</v>
      </c>
      <c r="F15" s="15">
        <f t="shared" si="7"/>
        <v>672.38115433333337</v>
      </c>
      <c r="H15" s="24" t="s">
        <v>11</v>
      </c>
      <c r="I15" s="25" t="s">
        <v>10</v>
      </c>
      <c r="J15" s="26" t="s">
        <v>3</v>
      </c>
      <c r="K15" s="26" t="s">
        <v>4</v>
      </c>
      <c r="L15" s="26" t="s">
        <v>5</v>
      </c>
      <c r="M15" s="24" t="s">
        <v>6</v>
      </c>
      <c r="N15" s="25" t="s">
        <v>17</v>
      </c>
      <c r="P15" s="24" t="s">
        <v>11</v>
      </c>
      <c r="Q15" s="25" t="s">
        <v>10</v>
      </c>
      <c r="R15" s="26" t="s">
        <v>3</v>
      </c>
      <c r="S15" s="26" t="s">
        <v>4</v>
      </c>
      <c r="T15" s="26" t="s">
        <v>5</v>
      </c>
      <c r="U15" s="24" t="s">
        <v>6</v>
      </c>
      <c r="V15" s="25" t="s">
        <v>17</v>
      </c>
      <c r="X15" s="59">
        <v>1000</v>
      </c>
      <c r="Y15" s="11">
        <v>17296904</v>
      </c>
      <c r="Z15" s="11">
        <v>17224774</v>
      </c>
      <c r="AA15" s="11">
        <v>16902155</v>
      </c>
      <c r="AB15" s="10">
        <f t="shared" si="8"/>
        <v>17141277.666666668</v>
      </c>
      <c r="AC15" s="60">
        <f t="shared" si="9"/>
        <v>17.141277666666667</v>
      </c>
      <c r="AF15"/>
    </row>
    <row r="16" spans="1:32" x14ac:dyDescent="0.45">
      <c r="H16" s="50">
        <v>250</v>
      </c>
      <c r="I16" s="25" t="s">
        <v>12</v>
      </c>
      <c r="J16" s="26">
        <v>16825111</v>
      </c>
      <c r="K16" s="26">
        <v>14645862</v>
      </c>
      <c r="L16" s="26">
        <v>13733935</v>
      </c>
      <c r="M16" s="24">
        <f>AVERAGE(J16:L16)</f>
        <v>15068302.666666666</v>
      </c>
      <c r="N16" s="27">
        <f>M16/1000000</f>
        <v>15.068302666666666</v>
      </c>
      <c r="P16" s="50">
        <v>250</v>
      </c>
      <c r="Q16" s="25" t="s">
        <v>12</v>
      </c>
      <c r="R16" s="26">
        <v>22152848</v>
      </c>
      <c r="S16" s="26">
        <v>55051431</v>
      </c>
      <c r="T16" s="26">
        <v>52850020</v>
      </c>
      <c r="U16" s="24">
        <f>AVERAGE(R16:T16)</f>
        <v>43351433</v>
      </c>
      <c r="V16" s="27">
        <f>U16/1000000</f>
        <v>43.351433</v>
      </c>
      <c r="AF16"/>
    </row>
    <row r="17" spans="1:32" x14ac:dyDescent="0.45">
      <c r="A17" s="44" t="s">
        <v>8</v>
      </c>
      <c r="B17" s="45"/>
      <c r="C17" s="45"/>
      <c r="D17" s="45"/>
      <c r="E17" s="45"/>
      <c r="F17" s="46"/>
      <c r="H17" s="51"/>
      <c r="I17" s="28" t="s">
        <v>13</v>
      </c>
      <c r="J17" s="29">
        <v>11457964</v>
      </c>
      <c r="K17" s="29">
        <v>11269439</v>
      </c>
      <c r="L17" s="29">
        <v>11371565</v>
      </c>
      <c r="M17" s="30">
        <f>AVERAGE(J17:L17)</f>
        <v>11366322.666666666</v>
      </c>
      <c r="N17" s="31">
        <f t="shared" ref="N17:N23" si="10">M17/1000000</f>
        <v>11.366322666666665</v>
      </c>
      <c r="P17" s="51"/>
      <c r="Q17" s="28" t="s">
        <v>29</v>
      </c>
      <c r="R17" s="29">
        <v>13689947</v>
      </c>
      <c r="S17" s="29">
        <v>14053034</v>
      </c>
      <c r="T17" s="29">
        <v>14052737</v>
      </c>
      <c r="U17" s="30">
        <f>AVERAGE(R17:T17)</f>
        <v>13931906</v>
      </c>
      <c r="V17" s="31">
        <f t="shared" ref="V17:V23" si="11">U17/1000000</f>
        <v>13.931906</v>
      </c>
      <c r="X17" s="54" t="s">
        <v>8</v>
      </c>
      <c r="Y17" s="55"/>
      <c r="Z17" s="55"/>
      <c r="AA17" s="55"/>
      <c r="AB17" s="55"/>
      <c r="AC17" s="56"/>
      <c r="AF17"/>
    </row>
    <row r="18" spans="1:32" x14ac:dyDescent="0.45">
      <c r="A18" s="6" t="s">
        <v>2</v>
      </c>
      <c r="B18" s="6" t="s">
        <v>3</v>
      </c>
      <c r="C18" s="7" t="s">
        <v>4</v>
      </c>
      <c r="D18" s="7" t="s">
        <v>5</v>
      </c>
      <c r="E18" s="4" t="s">
        <v>6</v>
      </c>
      <c r="F18" s="1" t="s">
        <v>17</v>
      </c>
      <c r="H18" s="52">
        <v>500</v>
      </c>
      <c r="I18" s="32" t="s">
        <v>12</v>
      </c>
      <c r="J18" s="33">
        <v>15215762</v>
      </c>
      <c r="K18" s="33">
        <v>15024702</v>
      </c>
      <c r="L18" s="33">
        <v>14255949</v>
      </c>
      <c r="M18" s="34">
        <f>AVERAGE(J18:L18)</f>
        <v>14832137.666666666</v>
      </c>
      <c r="N18" s="35">
        <f t="shared" si="10"/>
        <v>14.832137666666666</v>
      </c>
      <c r="P18" s="52">
        <v>500</v>
      </c>
      <c r="Q18" s="32" t="s">
        <v>12</v>
      </c>
      <c r="R18" s="33">
        <v>48574866</v>
      </c>
      <c r="S18" s="33">
        <v>26318276</v>
      </c>
      <c r="T18" s="33">
        <v>36047257</v>
      </c>
      <c r="U18" s="34">
        <f>AVERAGE(R18:T18)</f>
        <v>36980133</v>
      </c>
      <c r="V18" s="35">
        <f t="shared" si="11"/>
        <v>36.980133000000002</v>
      </c>
      <c r="X18" s="39" t="s">
        <v>11</v>
      </c>
      <c r="Y18" s="38" t="s">
        <v>3</v>
      </c>
      <c r="Z18" s="38" t="s">
        <v>4</v>
      </c>
      <c r="AA18" s="38" t="s">
        <v>5</v>
      </c>
      <c r="AB18" s="37" t="s">
        <v>41</v>
      </c>
      <c r="AC18" s="57" t="s">
        <v>42</v>
      </c>
      <c r="AF18"/>
    </row>
    <row r="19" spans="1:32" x14ac:dyDescent="0.45">
      <c r="A19" s="8">
        <v>100</v>
      </c>
      <c r="B19" s="8">
        <v>1775608</v>
      </c>
      <c r="C19" s="9">
        <v>1792259</v>
      </c>
      <c r="D19" s="9">
        <v>1570491</v>
      </c>
      <c r="E19" s="2">
        <f>AVERAGE(B19:D19)</f>
        <v>1712786</v>
      </c>
      <c r="F19" s="14">
        <f>E19/1000000</f>
        <v>1.7127859999999999</v>
      </c>
      <c r="H19" s="52"/>
      <c r="I19" s="32" t="s">
        <v>13</v>
      </c>
      <c r="J19" s="33">
        <v>14128011</v>
      </c>
      <c r="K19" s="33">
        <v>14050186</v>
      </c>
      <c r="L19" s="33">
        <v>13975928</v>
      </c>
      <c r="M19" s="34">
        <f>AVERAGE(J19:L19)</f>
        <v>14051375</v>
      </c>
      <c r="N19" s="35">
        <f t="shared" si="10"/>
        <v>14.051375</v>
      </c>
      <c r="P19" s="52"/>
      <c r="Q19" s="32" t="s">
        <v>29</v>
      </c>
      <c r="R19" s="33">
        <v>17338971</v>
      </c>
      <c r="S19" s="33">
        <v>17514831</v>
      </c>
      <c r="T19" s="33">
        <v>17141850</v>
      </c>
      <c r="U19" s="34">
        <f>AVERAGE(R19:T19)</f>
        <v>17331884</v>
      </c>
      <c r="V19" s="35">
        <f t="shared" si="11"/>
        <v>17.331883999999999</v>
      </c>
      <c r="X19" s="58">
        <v>250</v>
      </c>
      <c r="Y19" s="9">
        <v>796389</v>
      </c>
      <c r="Z19" s="9">
        <v>801972</v>
      </c>
      <c r="AA19" s="9">
        <v>757124</v>
      </c>
      <c r="AB19" s="8">
        <f>AVERAGE(Y19:AA19)</f>
        <v>785161.66666666663</v>
      </c>
      <c r="AC19" s="60">
        <f>AB19/1000000</f>
        <v>0.78516166666666665</v>
      </c>
      <c r="AF19"/>
    </row>
    <row r="20" spans="1:32" x14ac:dyDescent="0.45">
      <c r="A20" s="8">
        <v>500</v>
      </c>
      <c r="B20" s="8">
        <v>2523928</v>
      </c>
      <c r="C20" s="9">
        <v>2532324</v>
      </c>
      <c r="D20" s="9">
        <v>2581837</v>
      </c>
      <c r="E20" s="2">
        <f>AVERAGE(B20:D20)</f>
        <v>2546029.6666666665</v>
      </c>
      <c r="F20" s="14">
        <f t="shared" ref="F20:F22" si="12">E20/1000000</f>
        <v>2.5460296666666666</v>
      </c>
      <c r="H20" s="50">
        <v>750</v>
      </c>
      <c r="I20" s="25" t="s">
        <v>12</v>
      </c>
      <c r="J20" s="26">
        <v>14789555</v>
      </c>
      <c r="K20" s="26">
        <v>13622277</v>
      </c>
      <c r="L20" s="26">
        <v>14841259</v>
      </c>
      <c r="M20" s="24">
        <f t="shared" ref="M20:M23" si="13">AVERAGE(J20:L20)</f>
        <v>14417697</v>
      </c>
      <c r="N20" s="27">
        <f t="shared" si="10"/>
        <v>14.417697</v>
      </c>
      <c r="P20" s="50">
        <v>750</v>
      </c>
      <c r="Q20" s="25" t="s">
        <v>12</v>
      </c>
      <c r="R20" s="26">
        <v>111044379</v>
      </c>
      <c r="S20" s="26">
        <v>31831291</v>
      </c>
      <c r="T20" s="26">
        <v>47292736</v>
      </c>
      <c r="U20" s="24">
        <f t="shared" ref="U20:U23" si="14">AVERAGE(R20:T20)</f>
        <v>63389468.666666664</v>
      </c>
      <c r="V20" s="27">
        <f t="shared" si="11"/>
        <v>63.389468666666666</v>
      </c>
      <c r="X20" s="58">
        <v>500</v>
      </c>
      <c r="Y20" s="9">
        <v>1056426</v>
      </c>
      <c r="Z20" s="9">
        <v>1096775</v>
      </c>
      <c r="AA20" s="9">
        <v>1030173</v>
      </c>
      <c r="AB20" s="8">
        <f t="shared" ref="AB20:AB22" si="15">AVERAGE(Y20:AA20)</f>
        <v>1061124.6666666667</v>
      </c>
      <c r="AC20" s="60">
        <f t="shared" ref="AC20:AC22" si="16">AB20/1000000</f>
        <v>1.0611246666666667</v>
      </c>
      <c r="AF20"/>
    </row>
    <row r="21" spans="1:32" x14ac:dyDescent="0.45">
      <c r="A21" s="8">
        <v>1000</v>
      </c>
      <c r="B21" s="8">
        <v>3089096</v>
      </c>
      <c r="C21" s="9">
        <v>3247382</v>
      </c>
      <c r="D21" s="9">
        <v>3296605</v>
      </c>
      <c r="E21" s="2">
        <f>AVERAGE(B21:D21)</f>
        <v>3211027.6666666665</v>
      </c>
      <c r="F21" s="14">
        <f t="shared" si="12"/>
        <v>3.2110276666666664</v>
      </c>
      <c r="H21" s="51"/>
      <c r="I21" s="28" t="s">
        <v>13</v>
      </c>
      <c r="J21" s="29">
        <v>15905611</v>
      </c>
      <c r="K21" s="29">
        <v>15852457</v>
      </c>
      <c r="L21" s="29">
        <v>15622530</v>
      </c>
      <c r="M21" s="30">
        <f t="shared" si="13"/>
        <v>15793532.666666666</v>
      </c>
      <c r="N21" s="31">
        <f t="shared" si="10"/>
        <v>15.793532666666666</v>
      </c>
      <c r="P21" s="51"/>
      <c r="Q21" s="28" t="s">
        <v>29</v>
      </c>
      <c r="R21" s="29">
        <v>20790250</v>
      </c>
      <c r="S21" s="29">
        <v>21149249</v>
      </c>
      <c r="T21" s="29">
        <v>21390075</v>
      </c>
      <c r="U21" s="30">
        <f t="shared" si="14"/>
        <v>21109858</v>
      </c>
      <c r="V21" s="31">
        <f t="shared" si="11"/>
        <v>21.109857999999999</v>
      </c>
      <c r="X21" s="58">
        <v>750</v>
      </c>
      <c r="Y21" s="9">
        <v>1244914</v>
      </c>
      <c r="Z21" s="9">
        <v>1268530</v>
      </c>
      <c r="AA21" s="9">
        <v>1258449</v>
      </c>
      <c r="AB21" s="8">
        <f t="shared" si="15"/>
        <v>1257297.6666666667</v>
      </c>
      <c r="AC21" s="60">
        <f t="shared" si="16"/>
        <v>1.2572976666666666</v>
      </c>
      <c r="AF21"/>
    </row>
    <row r="22" spans="1:32" x14ac:dyDescent="0.45">
      <c r="A22" s="10">
        <v>10000</v>
      </c>
      <c r="B22" s="10">
        <v>9735126</v>
      </c>
      <c r="C22" s="11">
        <v>19258523</v>
      </c>
      <c r="D22" s="11">
        <v>23550742</v>
      </c>
      <c r="E22" s="3">
        <f>AVERAGE(B22:D22)</f>
        <v>17514797</v>
      </c>
      <c r="F22" s="15">
        <f t="shared" si="12"/>
        <v>17.514797000000002</v>
      </c>
      <c r="H22" s="52">
        <v>1000</v>
      </c>
      <c r="I22" s="32" t="s">
        <v>12</v>
      </c>
      <c r="J22" s="33">
        <v>14135713</v>
      </c>
      <c r="K22" s="33">
        <v>13615117</v>
      </c>
      <c r="L22" s="33">
        <v>13559941</v>
      </c>
      <c r="M22" s="34">
        <f t="shared" si="13"/>
        <v>13770257</v>
      </c>
      <c r="N22" s="35">
        <f t="shared" si="10"/>
        <v>13.770257000000001</v>
      </c>
      <c r="P22" s="52">
        <v>1000</v>
      </c>
      <c r="Q22" s="32" t="s">
        <v>12</v>
      </c>
      <c r="R22" s="33">
        <v>141753210</v>
      </c>
      <c r="S22" s="33">
        <v>62702589</v>
      </c>
      <c r="T22" s="33">
        <v>104716154</v>
      </c>
      <c r="U22" s="34">
        <f t="shared" si="14"/>
        <v>103057317.66666667</v>
      </c>
      <c r="V22" s="35">
        <f t="shared" si="11"/>
        <v>103.05731766666668</v>
      </c>
      <c r="X22" s="59">
        <v>1000</v>
      </c>
      <c r="Y22" s="11">
        <v>1620643</v>
      </c>
      <c r="Z22" s="11">
        <v>1580867</v>
      </c>
      <c r="AA22" s="11">
        <v>1586312</v>
      </c>
      <c r="AB22" s="10">
        <f t="shared" si="15"/>
        <v>1595940.6666666667</v>
      </c>
      <c r="AC22" s="60">
        <f t="shared" si="16"/>
        <v>1.5959406666666667</v>
      </c>
      <c r="AF22"/>
    </row>
    <row r="23" spans="1:32" x14ac:dyDescent="0.45">
      <c r="H23" s="51"/>
      <c r="I23" s="28" t="s">
        <v>13</v>
      </c>
      <c r="J23" s="29">
        <v>16002664</v>
      </c>
      <c r="K23" s="29">
        <v>16503339</v>
      </c>
      <c r="L23" s="29">
        <v>16087353</v>
      </c>
      <c r="M23" s="30">
        <f t="shared" si="13"/>
        <v>16197785.333333334</v>
      </c>
      <c r="N23" s="31">
        <f t="shared" si="10"/>
        <v>16.197785333333336</v>
      </c>
      <c r="P23" s="51"/>
      <c r="Q23" s="28" t="s">
        <v>29</v>
      </c>
      <c r="R23" s="29">
        <v>26546650</v>
      </c>
      <c r="S23" s="29">
        <v>26869998</v>
      </c>
      <c r="T23" s="29">
        <v>26572992</v>
      </c>
      <c r="U23" s="30">
        <f t="shared" si="14"/>
        <v>26663213.333333332</v>
      </c>
      <c r="V23" s="31">
        <f t="shared" si="11"/>
        <v>26.663213333333331</v>
      </c>
    </row>
    <row r="24" spans="1:32" x14ac:dyDescent="0.45">
      <c r="A24" s="44" t="s">
        <v>9</v>
      </c>
      <c r="B24" s="45"/>
      <c r="C24" s="45"/>
      <c r="D24" s="45"/>
      <c r="E24" s="45"/>
      <c r="F24" s="46"/>
      <c r="X24" s="54" t="s">
        <v>28</v>
      </c>
      <c r="Y24" s="55"/>
      <c r="Z24" s="55"/>
      <c r="AA24" s="55"/>
      <c r="AB24" s="55"/>
      <c r="AC24" s="56"/>
    </row>
    <row r="25" spans="1:32" x14ac:dyDescent="0.45">
      <c r="A25" s="6" t="s">
        <v>2</v>
      </c>
      <c r="B25" s="6" t="s">
        <v>3</v>
      </c>
      <c r="C25" s="7" t="s">
        <v>4</v>
      </c>
      <c r="D25" s="7" t="s">
        <v>5</v>
      </c>
      <c r="E25" s="4" t="s">
        <v>6</v>
      </c>
      <c r="F25" s="1" t="s">
        <v>17</v>
      </c>
      <c r="H25" s="49" t="s">
        <v>16</v>
      </c>
      <c r="I25" s="49"/>
      <c r="J25" s="49"/>
      <c r="K25" s="49"/>
      <c r="L25" s="49"/>
      <c r="M25" s="49"/>
      <c r="N25" s="49"/>
      <c r="P25" s="49" t="s">
        <v>25</v>
      </c>
      <c r="Q25" s="49"/>
      <c r="R25" s="49"/>
      <c r="S25" s="49"/>
      <c r="T25" s="49"/>
      <c r="U25" s="49"/>
      <c r="V25" s="49"/>
      <c r="X25" s="39" t="s">
        <v>11</v>
      </c>
      <c r="Y25" s="38" t="s">
        <v>3</v>
      </c>
      <c r="Z25" s="38" t="s">
        <v>4</v>
      </c>
      <c r="AA25" s="38" t="s">
        <v>5</v>
      </c>
      <c r="AB25" s="37" t="s">
        <v>41</v>
      </c>
      <c r="AC25" s="57" t="s">
        <v>42</v>
      </c>
    </row>
    <row r="26" spans="1:32" x14ac:dyDescent="0.45">
      <c r="A26" s="8">
        <v>100</v>
      </c>
      <c r="B26" s="8">
        <v>320488</v>
      </c>
      <c r="C26" s="9">
        <v>323853</v>
      </c>
      <c r="D26" s="9">
        <v>315112</v>
      </c>
      <c r="E26" s="2">
        <f>AVERAGE(B26:D26)</f>
        <v>319817.66666666669</v>
      </c>
      <c r="F26" s="14">
        <f>E26/1000000</f>
        <v>0.31981766666666667</v>
      </c>
      <c r="H26" s="24" t="s">
        <v>11</v>
      </c>
      <c r="I26" s="25" t="s">
        <v>10</v>
      </c>
      <c r="J26" s="26" t="s">
        <v>3</v>
      </c>
      <c r="K26" s="26" t="s">
        <v>4</v>
      </c>
      <c r="L26" s="26" t="s">
        <v>5</v>
      </c>
      <c r="M26" s="24" t="s">
        <v>6</v>
      </c>
      <c r="N26" s="25" t="s">
        <v>17</v>
      </c>
      <c r="P26" s="24" t="s">
        <v>11</v>
      </c>
      <c r="Q26" s="25" t="s">
        <v>10</v>
      </c>
      <c r="R26" s="26" t="s">
        <v>3</v>
      </c>
      <c r="S26" s="26" t="s">
        <v>4</v>
      </c>
      <c r="T26" s="26" t="s">
        <v>5</v>
      </c>
      <c r="U26" s="24" t="s">
        <v>6</v>
      </c>
      <c r="V26" s="25" t="s">
        <v>17</v>
      </c>
      <c r="X26" s="58">
        <v>250</v>
      </c>
      <c r="Y26" s="9">
        <v>257350</v>
      </c>
      <c r="Z26" s="9">
        <v>269182</v>
      </c>
      <c r="AA26" s="9">
        <v>253243</v>
      </c>
      <c r="AB26" s="8">
        <f>AVERAGE(Y26:AA26)</f>
        <v>259925</v>
      </c>
      <c r="AC26" s="60">
        <f>AB26/1000000</f>
        <v>0.25992500000000002</v>
      </c>
    </row>
    <row r="27" spans="1:32" x14ac:dyDescent="0.45">
      <c r="A27" s="8">
        <v>500</v>
      </c>
      <c r="B27" s="8">
        <v>1084095</v>
      </c>
      <c r="C27" s="9">
        <v>1106527</v>
      </c>
      <c r="D27" s="9">
        <v>1153192</v>
      </c>
      <c r="E27" s="2">
        <f>AVERAGE(B27:D27)</f>
        <v>1114604.6666666667</v>
      </c>
      <c r="F27" s="14">
        <f t="shared" ref="F27:F29" si="17">E27/1000000</f>
        <v>1.1146046666666667</v>
      </c>
      <c r="H27" s="50">
        <v>250</v>
      </c>
      <c r="I27" s="25" t="s">
        <v>12</v>
      </c>
      <c r="J27" s="26">
        <v>14253267</v>
      </c>
      <c r="K27" s="26">
        <v>3308609</v>
      </c>
      <c r="L27" s="26">
        <v>3272495</v>
      </c>
      <c r="M27" s="24">
        <f>AVERAGE(J27:L27)</f>
        <v>6944790.333333333</v>
      </c>
      <c r="N27" s="27">
        <f>M27/1000000</f>
        <v>6.9447903333333327</v>
      </c>
      <c r="P27" s="50">
        <v>250</v>
      </c>
      <c r="Q27" s="25" t="s">
        <v>12</v>
      </c>
      <c r="R27" s="26">
        <v>19501167</v>
      </c>
      <c r="S27" s="26">
        <v>31260017</v>
      </c>
      <c r="T27" s="26">
        <v>44691383</v>
      </c>
      <c r="U27" s="24">
        <f>AVERAGE(R27:T27)</f>
        <v>31817522.333333332</v>
      </c>
      <c r="V27" s="27">
        <f>U27/1000000</f>
        <v>31.817522333333333</v>
      </c>
      <c r="X27" s="58">
        <v>500</v>
      </c>
      <c r="Y27" s="9">
        <v>458458</v>
      </c>
      <c r="Z27" s="9">
        <v>461860</v>
      </c>
      <c r="AA27" s="9">
        <v>505075</v>
      </c>
      <c r="AB27" s="8">
        <f t="shared" ref="AB27:AB29" si="18">AVERAGE(Y27:AA27)</f>
        <v>475131</v>
      </c>
      <c r="AC27" s="60">
        <f t="shared" ref="AC27:AC29" si="19">AB27/1000000</f>
        <v>0.47513100000000003</v>
      </c>
    </row>
    <row r="28" spans="1:32" x14ac:dyDescent="0.45">
      <c r="A28" s="8">
        <v>1000</v>
      </c>
      <c r="B28" s="8">
        <v>1354219</v>
      </c>
      <c r="C28" s="9">
        <v>1498546</v>
      </c>
      <c r="D28" s="9">
        <v>1395572</v>
      </c>
      <c r="E28" s="2">
        <f>AVERAGE(B28:D28)</f>
        <v>1416112.3333333333</v>
      </c>
      <c r="F28" s="14">
        <f t="shared" si="17"/>
        <v>1.4161123333333332</v>
      </c>
      <c r="H28" s="51"/>
      <c r="I28" s="28" t="s">
        <v>13</v>
      </c>
      <c r="J28" s="29">
        <v>812301</v>
      </c>
      <c r="K28" s="29">
        <v>858350</v>
      </c>
      <c r="L28" s="29">
        <v>827971</v>
      </c>
      <c r="M28" s="30">
        <f>AVERAGE(J28:L28)</f>
        <v>832874</v>
      </c>
      <c r="N28" s="31">
        <f t="shared" ref="N28:N34" si="20">M28/1000000</f>
        <v>0.832874</v>
      </c>
      <c r="P28" s="51"/>
      <c r="Q28" s="28" t="s">
        <v>29</v>
      </c>
      <c r="R28" s="29">
        <v>843810</v>
      </c>
      <c r="S28" s="29">
        <v>860828</v>
      </c>
      <c r="T28" s="29">
        <v>932462</v>
      </c>
      <c r="U28" s="30">
        <f>AVERAGE(R28:T28)</f>
        <v>879033.33333333337</v>
      </c>
      <c r="V28" s="31">
        <f t="shared" ref="V28:V34" si="21">U28/1000000</f>
        <v>0.87903333333333333</v>
      </c>
      <c r="X28" s="58">
        <v>750</v>
      </c>
      <c r="Y28" s="9">
        <v>522375</v>
      </c>
      <c r="Z28" s="9">
        <v>552867</v>
      </c>
      <c r="AA28" s="9">
        <v>550941</v>
      </c>
      <c r="AB28" s="8">
        <f t="shared" si="18"/>
        <v>542061</v>
      </c>
      <c r="AC28" s="60">
        <f t="shared" si="19"/>
        <v>0.54206100000000002</v>
      </c>
    </row>
    <row r="29" spans="1:32" x14ac:dyDescent="0.45">
      <c r="A29" s="10">
        <v>10000</v>
      </c>
      <c r="B29" s="10">
        <v>5144271</v>
      </c>
      <c r="C29" s="11">
        <v>5079465</v>
      </c>
      <c r="D29" s="11">
        <v>5122775</v>
      </c>
      <c r="E29" s="3">
        <f>AVERAGE(B29:D29)</f>
        <v>5115503.666666667</v>
      </c>
      <c r="F29" s="15">
        <f t="shared" si="17"/>
        <v>5.1155036666666671</v>
      </c>
      <c r="H29" s="52">
        <v>500</v>
      </c>
      <c r="I29" s="32" t="s">
        <v>12</v>
      </c>
      <c r="J29" s="33">
        <v>3505911</v>
      </c>
      <c r="K29" s="33">
        <v>3572978</v>
      </c>
      <c r="L29" s="33">
        <v>3067195</v>
      </c>
      <c r="M29" s="34">
        <f>AVERAGE(J29:L29)</f>
        <v>3382028</v>
      </c>
      <c r="N29" s="35">
        <f t="shared" si="20"/>
        <v>3.382028</v>
      </c>
      <c r="P29" s="52">
        <v>500</v>
      </c>
      <c r="Q29" s="32" t="s">
        <v>12</v>
      </c>
      <c r="R29" s="33">
        <v>21496240</v>
      </c>
      <c r="S29" s="33">
        <v>21567711</v>
      </c>
      <c r="T29" s="33">
        <v>10884223</v>
      </c>
      <c r="U29" s="34">
        <f>AVERAGE(R29:T29)</f>
        <v>17982724.666666668</v>
      </c>
      <c r="V29" s="35">
        <f t="shared" si="21"/>
        <v>17.98272466666667</v>
      </c>
      <c r="X29" s="59">
        <v>1000</v>
      </c>
      <c r="Y29" s="11">
        <v>704976</v>
      </c>
      <c r="Z29" s="11">
        <v>702413</v>
      </c>
      <c r="AA29" s="11">
        <v>690319</v>
      </c>
      <c r="AB29" s="10">
        <f t="shared" si="18"/>
        <v>699236</v>
      </c>
      <c r="AC29" s="60">
        <f t="shared" si="19"/>
        <v>0.69923599999999997</v>
      </c>
    </row>
    <row r="30" spans="1:32" x14ac:dyDescent="0.45">
      <c r="H30" s="52"/>
      <c r="I30" s="32" t="s">
        <v>13</v>
      </c>
      <c r="J30" s="33">
        <v>1183495</v>
      </c>
      <c r="K30" s="33">
        <v>1177431</v>
      </c>
      <c r="L30" s="33">
        <v>1204384</v>
      </c>
      <c r="M30" s="34">
        <f>AVERAGE(J30:L30)</f>
        <v>1188436.6666666667</v>
      </c>
      <c r="N30" s="35">
        <f t="shared" si="20"/>
        <v>1.1884366666666668</v>
      </c>
      <c r="P30" s="52"/>
      <c r="Q30" s="32" t="s">
        <v>29</v>
      </c>
      <c r="R30" s="33">
        <v>1328233</v>
      </c>
      <c r="S30" s="33">
        <v>1276182</v>
      </c>
      <c r="T30" s="33">
        <v>1348422</v>
      </c>
      <c r="U30" s="34">
        <f>AVERAGE(R30:T30)</f>
        <v>1317612.3333333333</v>
      </c>
      <c r="V30" s="35">
        <f t="shared" si="21"/>
        <v>1.3176123333333332</v>
      </c>
    </row>
    <row r="31" spans="1:32" x14ac:dyDescent="0.45">
      <c r="A31" s="44" t="s">
        <v>21</v>
      </c>
      <c r="B31" s="45"/>
      <c r="C31" s="45"/>
      <c r="D31" s="45"/>
      <c r="E31" s="45"/>
      <c r="F31" s="46"/>
      <c r="H31" s="50">
        <v>750</v>
      </c>
      <c r="I31" s="25" t="s">
        <v>12</v>
      </c>
      <c r="J31" s="26">
        <v>13014997</v>
      </c>
      <c r="K31" s="26">
        <v>3374317</v>
      </c>
      <c r="L31" s="26">
        <v>3613278</v>
      </c>
      <c r="M31" s="24">
        <f t="shared" ref="M31:M34" si="22">AVERAGE(J31:L31)</f>
        <v>6667530.666666667</v>
      </c>
      <c r="N31" s="27">
        <f t="shared" si="20"/>
        <v>6.6675306666666669</v>
      </c>
      <c r="P31" s="50">
        <v>750</v>
      </c>
      <c r="Q31" s="25" t="s">
        <v>12</v>
      </c>
      <c r="R31" s="26">
        <v>3173368</v>
      </c>
      <c r="S31" s="26">
        <v>4279046</v>
      </c>
      <c r="T31" s="26">
        <v>3515730</v>
      </c>
      <c r="U31" s="24">
        <f t="shared" ref="U31:U34" si="23">AVERAGE(R31:T31)</f>
        <v>3656048</v>
      </c>
      <c r="V31" s="27">
        <f t="shared" si="21"/>
        <v>3.6560480000000002</v>
      </c>
      <c r="X31" s="54" t="s">
        <v>32</v>
      </c>
      <c r="Y31" s="55"/>
      <c r="Z31" s="55"/>
      <c r="AA31" s="55"/>
      <c r="AB31" s="55"/>
      <c r="AC31" s="56"/>
    </row>
    <row r="32" spans="1:32" x14ac:dyDescent="0.45">
      <c r="A32" s="6" t="s">
        <v>2</v>
      </c>
      <c r="B32" s="6" t="s">
        <v>3</v>
      </c>
      <c r="C32" s="7" t="s">
        <v>4</v>
      </c>
      <c r="D32" s="7" t="s">
        <v>5</v>
      </c>
      <c r="E32" s="4" t="s">
        <v>6</v>
      </c>
      <c r="F32" s="1" t="s">
        <v>17</v>
      </c>
      <c r="H32" s="51"/>
      <c r="I32" s="28" t="s">
        <v>13</v>
      </c>
      <c r="J32" s="29">
        <v>1520631</v>
      </c>
      <c r="K32" s="29">
        <v>1504122</v>
      </c>
      <c r="L32" s="29">
        <v>1453956</v>
      </c>
      <c r="M32" s="30">
        <f t="shared" si="22"/>
        <v>1492903</v>
      </c>
      <c r="N32" s="31">
        <f t="shared" si="20"/>
        <v>1.4929030000000001</v>
      </c>
      <c r="P32" s="51"/>
      <c r="Q32" s="28" t="s">
        <v>29</v>
      </c>
      <c r="R32" s="29">
        <v>1688798</v>
      </c>
      <c r="S32" s="29">
        <v>1537948</v>
      </c>
      <c r="T32" s="29">
        <v>1698437</v>
      </c>
      <c r="U32" s="30">
        <f t="shared" si="23"/>
        <v>1641727.6666666667</v>
      </c>
      <c r="V32" s="31">
        <f t="shared" si="21"/>
        <v>1.6417276666666667</v>
      </c>
      <c r="X32" s="39" t="s">
        <v>11</v>
      </c>
      <c r="Y32" s="38" t="s">
        <v>3</v>
      </c>
      <c r="Z32" s="38" t="s">
        <v>4</v>
      </c>
      <c r="AA32" s="38" t="s">
        <v>5</v>
      </c>
      <c r="AB32" s="37" t="s">
        <v>41</v>
      </c>
      <c r="AC32" s="57" t="s">
        <v>42</v>
      </c>
    </row>
    <row r="33" spans="1:29" x14ac:dyDescent="0.45">
      <c r="A33" s="8">
        <v>100</v>
      </c>
      <c r="B33" s="8">
        <v>611181</v>
      </c>
      <c r="C33" s="9">
        <v>611293</v>
      </c>
      <c r="D33" s="9">
        <v>596139</v>
      </c>
      <c r="E33" s="2">
        <f>AVERAGE(B33:D33)</f>
        <v>606204.33333333337</v>
      </c>
      <c r="F33" s="14">
        <f>E33/1000000</f>
        <v>0.60620433333333335</v>
      </c>
      <c r="H33" s="52">
        <v>1000</v>
      </c>
      <c r="I33" s="32" t="s">
        <v>12</v>
      </c>
      <c r="J33" s="33">
        <v>3382800</v>
      </c>
      <c r="K33" s="33">
        <v>3379612</v>
      </c>
      <c r="L33" s="33">
        <v>2895746</v>
      </c>
      <c r="M33" s="34">
        <f t="shared" si="22"/>
        <v>3219386</v>
      </c>
      <c r="N33" s="35">
        <f t="shared" si="20"/>
        <v>3.2193860000000001</v>
      </c>
      <c r="P33" s="52">
        <v>1000</v>
      </c>
      <c r="Q33" s="32" t="s">
        <v>12</v>
      </c>
      <c r="R33" s="33">
        <v>3443030</v>
      </c>
      <c r="S33" s="33">
        <v>3461349</v>
      </c>
      <c r="T33" s="33">
        <v>41494994</v>
      </c>
      <c r="U33" s="34">
        <f t="shared" si="23"/>
        <v>16133124.333333334</v>
      </c>
      <c r="V33" s="35">
        <f t="shared" si="21"/>
        <v>16.133124333333335</v>
      </c>
      <c r="X33" s="58">
        <v>250</v>
      </c>
      <c r="Y33" s="9">
        <v>278606</v>
      </c>
      <c r="Z33" s="9">
        <v>284001</v>
      </c>
      <c r="AA33" s="9">
        <v>278196</v>
      </c>
      <c r="AB33" s="8">
        <f>AVERAGE(Y33:AA33)</f>
        <v>280267.66666666669</v>
      </c>
      <c r="AC33" s="60">
        <f>AB33/1000000</f>
        <v>0.28026766666666669</v>
      </c>
    </row>
    <row r="34" spans="1:29" x14ac:dyDescent="0.45">
      <c r="A34" s="8">
        <v>500</v>
      </c>
      <c r="B34" s="8">
        <v>2108182</v>
      </c>
      <c r="C34" s="9">
        <v>2084196</v>
      </c>
      <c r="D34" s="9">
        <v>2105885</v>
      </c>
      <c r="E34" s="2">
        <f>AVERAGE(B34:D34)</f>
        <v>2099421</v>
      </c>
      <c r="F34" s="14">
        <f t="shared" ref="F34:F36" si="24">E34/1000000</f>
        <v>2.099421</v>
      </c>
      <c r="H34" s="51"/>
      <c r="I34" s="28" t="s">
        <v>13</v>
      </c>
      <c r="J34" s="29">
        <v>1574068</v>
      </c>
      <c r="K34" s="29">
        <v>1602006</v>
      </c>
      <c r="L34" s="29">
        <v>1568465</v>
      </c>
      <c r="M34" s="30">
        <f t="shared" si="22"/>
        <v>1581513</v>
      </c>
      <c r="N34" s="31">
        <f t="shared" si="20"/>
        <v>1.5815129999999999</v>
      </c>
      <c r="P34" s="51"/>
      <c r="Q34" s="28" t="s">
        <v>29</v>
      </c>
      <c r="R34" s="29">
        <v>2713131</v>
      </c>
      <c r="S34" s="29">
        <v>1813564</v>
      </c>
      <c r="T34" s="29">
        <v>2126289</v>
      </c>
      <c r="U34" s="30">
        <f t="shared" si="23"/>
        <v>2217661.3333333335</v>
      </c>
      <c r="V34" s="31">
        <f t="shared" si="21"/>
        <v>2.2176613333333335</v>
      </c>
      <c r="X34" s="58">
        <v>500</v>
      </c>
      <c r="Y34" s="9">
        <v>467506</v>
      </c>
      <c r="Z34" s="9">
        <v>452123</v>
      </c>
      <c r="AA34" s="9">
        <v>467308</v>
      </c>
      <c r="AB34" s="8">
        <f t="shared" ref="AB34:AB36" si="25">AVERAGE(Y34:AA34)</f>
        <v>462312.33333333331</v>
      </c>
      <c r="AC34" s="60">
        <f t="shared" ref="AC34:AC36" si="26">AB34/1000000</f>
        <v>0.46231233333333333</v>
      </c>
    </row>
    <row r="35" spans="1:29" x14ac:dyDescent="0.45">
      <c r="A35" s="8">
        <v>1000</v>
      </c>
      <c r="B35" s="8">
        <v>3029102</v>
      </c>
      <c r="C35" s="9">
        <v>2929825</v>
      </c>
      <c r="D35" s="9">
        <v>2883913</v>
      </c>
      <c r="E35" s="2">
        <f>AVERAGE(B35:D35)</f>
        <v>2947613.3333333335</v>
      </c>
      <c r="F35" s="14">
        <f t="shared" si="24"/>
        <v>2.9476133333333334</v>
      </c>
      <c r="X35" s="58">
        <v>750</v>
      </c>
      <c r="Y35" s="9">
        <v>605921</v>
      </c>
      <c r="Z35" s="9">
        <v>589405</v>
      </c>
      <c r="AA35" s="9">
        <v>604504</v>
      </c>
      <c r="AB35" s="8">
        <f t="shared" si="25"/>
        <v>599943.33333333337</v>
      </c>
      <c r="AC35" s="60">
        <f t="shared" si="26"/>
        <v>0.59994333333333338</v>
      </c>
    </row>
    <row r="36" spans="1:29" x14ac:dyDescent="0.45">
      <c r="A36" s="10">
        <v>10000</v>
      </c>
      <c r="B36" s="10">
        <v>10371658</v>
      </c>
      <c r="C36" s="11">
        <v>10134111</v>
      </c>
      <c r="D36" s="11">
        <v>11876784</v>
      </c>
      <c r="E36" s="3">
        <f>AVERAGE(B36:D36)</f>
        <v>10794184.333333334</v>
      </c>
      <c r="F36" s="15">
        <f t="shared" si="24"/>
        <v>10.794184333333334</v>
      </c>
      <c r="H36" s="49" t="s">
        <v>18</v>
      </c>
      <c r="I36" s="49"/>
      <c r="J36" s="49"/>
      <c r="K36" s="49"/>
      <c r="L36" s="49"/>
      <c r="M36" s="49"/>
      <c r="N36" s="49"/>
      <c r="P36" s="49" t="s">
        <v>26</v>
      </c>
      <c r="Q36" s="49"/>
      <c r="R36" s="49"/>
      <c r="S36" s="49"/>
      <c r="T36" s="49"/>
      <c r="U36" s="49"/>
      <c r="V36" s="49"/>
      <c r="X36" s="59">
        <v>1000</v>
      </c>
      <c r="Y36" s="11">
        <v>768189</v>
      </c>
      <c r="Z36" s="11">
        <v>757869</v>
      </c>
      <c r="AA36" s="11">
        <v>758241</v>
      </c>
      <c r="AB36" s="10">
        <f t="shared" si="25"/>
        <v>761433</v>
      </c>
      <c r="AC36" s="60">
        <f t="shared" si="26"/>
        <v>0.76143300000000003</v>
      </c>
    </row>
    <row r="37" spans="1:29" x14ac:dyDescent="0.45">
      <c r="H37" s="24" t="s">
        <v>11</v>
      </c>
      <c r="I37" s="25" t="s">
        <v>10</v>
      </c>
      <c r="J37" s="26" t="s">
        <v>3</v>
      </c>
      <c r="K37" s="26" t="s">
        <v>4</v>
      </c>
      <c r="L37" s="26" t="s">
        <v>5</v>
      </c>
      <c r="M37" s="24" t="s">
        <v>6</v>
      </c>
      <c r="N37" s="25" t="s">
        <v>17</v>
      </c>
      <c r="P37" s="24" t="s">
        <v>11</v>
      </c>
      <c r="Q37" s="25" t="s">
        <v>10</v>
      </c>
      <c r="R37" s="26" t="s">
        <v>3</v>
      </c>
      <c r="S37" s="26" t="s">
        <v>4</v>
      </c>
      <c r="T37" s="26" t="s">
        <v>5</v>
      </c>
      <c r="U37" s="24" t="s">
        <v>6</v>
      </c>
      <c r="V37" s="25" t="s">
        <v>17</v>
      </c>
    </row>
    <row r="38" spans="1:29" x14ac:dyDescent="0.45">
      <c r="D38" s="12"/>
      <c r="H38" s="50">
        <v>250</v>
      </c>
      <c r="I38" s="25" t="s">
        <v>12</v>
      </c>
      <c r="J38" s="26">
        <v>17719563</v>
      </c>
      <c r="K38" s="26">
        <v>3892722</v>
      </c>
      <c r="L38" s="26">
        <v>13696429</v>
      </c>
      <c r="M38" s="24">
        <f>AVERAGE(J38:L38)</f>
        <v>11769571.333333334</v>
      </c>
      <c r="N38" s="27">
        <f>M38/1000000</f>
        <v>11.769571333333333</v>
      </c>
      <c r="P38" s="50">
        <v>250</v>
      </c>
      <c r="Q38" s="25" t="s">
        <v>12</v>
      </c>
      <c r="R38" s="26">
        <v>3098431</v>
      </c>
      <c r="S38" s="26">
        <v>3200046</v>
      </c>
      <c r="T38" s="26">
        <v>3546102</v>
      </c>
      <c r="U38" s="24">
        <f>AVERAGE(R38:T38)</f>
        <v>3281526.3333333335</v>
      </c>
      <c r="V38" s="27">
        <f>U38/1000000</f>
        <v>3.2815263333333333</v>
      </c>
    </row>
    <row r="39" spans="1:29" x14ac:dyDescent="0.45">
      <c r="H39" s="51"/>
      <c r="I39" s="28" t="s">
        <v>13</v>
      </c>
      <c r="J39" s="29">
        <v>380011</v>
      </c>
      <c r="K39" s="29">
        <v>373227</v>
      </c>
      <c r="L39" s="29">
        <v>374858</v>
      </c>
      <c r="M39" s="30">
        <f>AVERAGE(J39:L39)</f>
        <v>376032</v>
      </c>
      <c r="N39" s="31">
        <f t="shared" ref="N39:N45" si="27">M39/1000000</f>
        <v>0.37603199999999998</v>
      </c>
      <c r="P39" s="51"/>
      <c r="Q39" s="28" t="s">
        <v>29</v>
      </c>
      <c r="R39" s="29">
        <v>397231</v>
      </c>
      <c r="S39" s="29">
        <v>418367</v>
      </c>
      <c r="T39" s="29">
        <v>369566</v>
      </c>
      <c r="U39" s="30">
        <f>AVERAGE(R39:T39)</f>
        <v>395054.66666666669</v>
      </c>
      <c r="V39" s="31">
        <f t="shared" ref="V39:V45" si="28">U39/1000000</f>
        <v>0.39505466666666667</v>
      </c>
    </row>
    <row r="40" spans="1:29" x14ac:dyDescent="0.45">
      <c r="H40" s="52">
        <v>500</v>
      </c>
      <c r="I40" s="32" t="s">
        <v>12</v>
      </c>
      <c r="J40" s="33">
        <v>26862418</v>
      </c>
      <c r="K40" s="33">
        <v>3825214</v>
      </c>
      <c r="L40" s="33">
        <v>2868957</v>
      </c>
      <c r="M40" s="34">
        <f>AVERAGE(J40:L40)</f>
        <v>11185529.666666666</v>
      </c>
      <c r="N40" s="35">
        <f t="shared" si="27"/>
        <v>11.185529666666666</v>
      </c>
      <c r="P40" s="52">
        <v>500</v>
      </c>
      <c r="Q40" s="32" t="s">
        <v>12</v>
      </c>
      <c r="R40" s="33">
        <v>1966143</v>
      </c>
      <c r="S40" s="33">
        <v>2507323</v>
      </c>
      <c r="T40" s="33">
        <v>39902117</v>
      </c>
      <c r="U40" s="34">
        <f>AVERAGE(R40:T40)</f>
        <v>14791861</v>
      </c>
      <c r="V40" s="35">
        <f t="shared" si="28"/>
        <v>14.791861000000001</v>
      </c>
    </row>
    <row r="41" spans="1:29" x14ac:dyDescent="0.45">
      <c r="H41" s="52"/>
      <c r="I41" s="32" t="s">
        <v>13</v>
      </c>
      <c r="J41" s="33">
        <v>649758</v>
      </c>
      <c r="K41" s="33">
        <v>685912</v>
      </c>
      <c r="L41" s="33">
        <v>723108</v>
      </c>
      <c r="M41" s="34">
        <f>AVERAGE(J41:L41)</f>
        <v>686259.33333333337</v>
      </c>
      <c r="N41" s="35">
        <f t="shared" si="27"/>
        <v>0.68625933333333333</v>
      </c>
      <c r="P41" s="52"/>
      <c r="Q41" s="32" t="s">
        <v>29</v>
      </c>
      <c r="R41" s="33">
        <v>783185</v>
      </c>
      <c r="S41" s="33">
        <v>656597</v>
      </c>
      <c r="T41" s="33">
        <v>718968</v>
      </c>
      <c r="U41" s="34">
        <f>AVERAGE(R41:T41)</f>
        <v>719583.33333333337</v>
      </c>
      <c r="V41" s="35">
        <f t="shared" si="28"/>
        <v>0.71958333333333335</v>
      </c>
    </row>
    <row r="42" spans="1:29" x14ac:dyDescent="0.45">
      <c r="H42" s="50">
        <v>750</v>
      </c>
      <c r="I42" s="25" t="s">
        <v>12</v>
      </c>
      <c r="J42" s="26">
        <v>32541829</v>
      </c>
      <c r="K42" s="26">
        <v>4044285</v>
      </c>
      <c r="L42" s="26">
        <v>2804741</v>
      </c>
      <c r="M42" s="24">
        <f t="shared" ref="M42:M45" si="29">AVERAGE(J42:L42)</f>
        <v>13130285</v>
      </c>
      <c r="N42" s="27">
        <f t="shared" si="27"/>
        <v>13.130285000000001</v>
      </c>
      <c r="P42" s="50">
        <v>750</v>
      </c>
      <c r="Q42" s="25" t="s">
        <v>12</v>
      </c>
      <c r="R42" s="26">
        <v>1471214</v>
      </c>
      <c r="S42" s="26">
        <v>1472538</v>
      </c>
      <c r="T42" s="26">
        <v>5061211</v>
      </c>
      <c r="U42" s="24">
        <f t="shared" ref="U42:U45" si="30">AVERAGE(R42:T42)</f>
        <v>2668321</v>
      </c>
      <c r="V42" s="27">
        <f t="shared" si="28"/>
        <v>2.6683210000000002</v>
      </c>
    </row>
    <row r="43" spans="1:29" x14ac:dyDescent="0.45">
      <c r="H43" s="51"/>
      <c r="I43" s="28" t="s">
        <v>13</v>
      </c>
      <c r="J43" s="29">
        <v>848413</v>
      </c>
      <c r="K43" s="29">
        <v>878290</v>
      </c>
      <c r="L43" s="29">
        <v>875720</v>
      </c>
      <c r="M43" s="30">
        <f t="shared" si="29"/>
        <v>867474.33333333337</v>
      </c>
      <c r="N43" s="31">
        <f t="shared" si="27"/>
        <v>0.86747433333333335</v>
      </c>
      <c r="P43" s="51"/>
      <c r="Q43" s="28" t="s">
        <v>29</v>
      </c>
      <c r="R43" s="29">
        <v>845411</v>
      </c>
      <c r="S43" s="29">
        <v>818758</v>
      </c>
      <c r="T43" s="29">
        <v>861351</v>
      </c>
      <c r="U43" s="30">
        <f t="shared" si="30"/>
        <v>841840</v>
      </c>
      <c r="V43" s="31">
        <f t="shared" si="28"/>
        <v>0.84184000000000003</v>
      </c>
    </row>
    <row r="44" spans="1:29" x14ac:dyDescent="0.45">
      <c r="H44" s="52">
        <v>1000</v>
      </c>
      <c r="I44" s="32" t="s">
        <v>12</v>
      </c>
      <c r="J44" s="33">
        <v>2305401</v>
      </c>
      <c r="K44" s="33">
        <v>3528720</v>
      </c>
      <c r="L44" s="33">
        <v>3244212</v>
      </c>
      <c r="M44" s="34">
        <f t="shared" si="29"/>
        <v>3026111</v>
      </c>
      <c r="N44" s="35">
        <f t="shared" si="27"/>
        <v>3.0261110000000002</v>
      </c>
      <c r="P44" s="52">
        <v>1000</v>
      </c>
      <c r="Q44" s="32" t="s">
        <v>12</v>
      </c>
      <c r="R44" s="33">
        <v>35849269</v>
      </c>
      <c r="S44" s="33">
        <v>3226133</v>
      </c>
      <c r="T44" s="33">
        <v>16427081</v>
      </c>
      <c r="U44" s="34">
        <f t="shared" si="30"/>
        <v>18500827.666666668</v>
      </c>
      <c r="V44" s="35">
        <f t="shared" si="28"/>
        <v>18.50082766666667</v>
      </c>
    </row>
    <row r="45" spans="1:29" x14ac:dyDescent="0.45">
      <c r="H45" s="51"/>
      <c r="I45" s="28" t="s">
        <v>13</v>
      </c>
      <c r="J45" s="29">
        <v>1119189</v>
      </c>
      <c r="K45" s="29">
        <v>985475</v>
      </c>
      <c r="L45" s="29">
        <v>941509</v>
      </c>
      <c r="M45" s="30">
        <f t="shared" si="29"/>
        <v>1015391</v>
      </c>
      <c r="N45" s="31">
        <f t="shared" si="27"/>
        <v>1.0153909999999999</v>
      </c>
      <c r="P45" s="51"/>
      <c r="Q45" s="28" t="s">
        <v>29</v>
      </c>
      <c r="R45" s="29">
        <v>753140</v>
      </c>
      <c r="S45" s="29">
        <v>864300</v>
      </c>
      <c r="T45" s="29">
        <v>1036647</v>
      </c>
      <c r="U45" s="30">
        <f t="shared" si="30"/>
        <v>884695.66666666663</v>
      </c>
      <c r="V45" s="31">
        <f t="shared" si="28"/>
        <v>0.88469566666666666</v>
      </c>
    </row>
    <row r="47" spans="1:29" x14ac:dyDescent="0.45">
      <c r="H47" s="49" t="s">
        <v>20</v>
      </c>
      <c r="I47" s="49"/>
      <c r="J47" s="49"/>
      <c r="K47" s="49"/>
      <c r="L47" s="49"/>
      <c r="M47" s="49"/>
      <c r="N47" s="49"/>
      <c r="P47" s="49" t="s">
        <v>27</v>
      </c>
      <c r="Q47" s="49"/>
      <c r="R47" s="49"/>
      <c r="S47" s="49"/>
      <c r="T47" s="49"/>
      <c r="U47" s="49"/>
      <c r="V47" s="49"/>
    </row>
    <row r="48" spans="1:29" x14ac:dyDescent="0.45">
      <c r="H48" s="24" t="s">
        <v>11</v>
      </c>
      <c r="I48" s="25" t="s">
        <v>10</v>
      </c>
      <c r="J48" s="26" t="s">
        <v>3</v>
      </c>
      <c r="K48" s="26" t="s">
        <v>4</v>
      </c>
      <c r="L48" s="26" t="s">
        <v>5</v>
      </c>
      <c r="M48" s="24" t="s">
        <v>6</v>
      </c>
      <c r="N48" s="25" t="s">
        <v>17</v>
      </c>
      <c r="P48" s="24" t="s">
        <v>11</v>
      </c>
      <c r="Q48" s="25" t="s">
        <v>10</v>
      </c>
      <c r="R48" s="26" t="s">
        <v>3</v>
      </c>
      <c r="S48" s="26" t="s">
        <v>4</v>
      </c>
      <c r="T48" s="26" t="s">
        <v>5</v>
      </c>
      <c r="U48" s="24" t="s">
        <v>6</v>
      </c>
      <c r="V48" s="25" t="s">
        <v>17</v>
      </c>
    </row>
    <row r="49" spans="8:22" x14ac:dyDescent="0.45">
      <c r="H49" s="50">
        <v>250</v>
      </c>
      <c r="I49" s="25" t="s">
        <v>12</v>
      </c>
      <c r="J49" s="26">
        <v>6550894</v>
      </c>
      <c r="K49" s="26">
        <v>5839014</v>
      </c>
      <c r="L49" s="26">
        <v>7499720</v>
      </c>
      <c r="M49" s="24">
        <f>AVERAGE(J49:L49)</f>
        <v>6629876</v>
      </c>
      <c r="N49" s="27">
        <f>M49/1000000</f>
        <v>6.6298760000000003</v>
      </c>
      <c r="P49" s="50">
        <v>250</v>
      </c>
      <c r="Q49" s="25" t="s">
        <v>12</v>
      </c>
      <c r="R49" s="26">
        <v>2985009</v>
      </c>
      <c r="S49" s="26">
        <v>3428008</v>
      </c>
      <c r="T49" s="26">
        <v>3016251</v>
      </c>
      <c r="U49" s="24">
        <f>AVERAGE(R49:T49)</f>
        <v>3143089.3333333335</v>
      </c>
      <c r="V49" s="27">
        <f>U49/1000000</f>
        <v>3.1430893333333336</v>
      </c>
    </row>
    <row r="50" spans="8:22" x14ac:dyDescent="0.45">
      <c r="H50" s="51"/>
      <c r="I50" s="28" t="s">
        <v>13</v>
      </c>
      <c r="J50" s="29">
        <v>978425</v>
      </c>
      <c r="K50" s="29">
        <v>1115720</v>
      </c>
      <c r="L50" s="29">
        <v>1530680</v>
      </c>
      <c r="M50" s="30">
        <f>AVERAGE(J50:L50)</f>
        <v>1208275</v>
      </c>
      <c r="N50" s="31">
        <f t="shared" ref="N50:N56" si="31">M50/1000000</f>
        <v>1.208275</v>
      </c>
      <c r="P50" s="51"/>
      <c r="Q50" s="28" t="s">
        <v>29</v>
      </c>
      <c r="R50" s="29">
        <v>369545</v>
      </c>
      <c r="S50" s="29">
        <v>360571</v>
      </c>
      <c r="T50" s="29">
        <v>369554</v>
      </c>
      <c r="U50" s="30">
        <f>AVERAGE(R50:T50)</f>
        <v>366556.66666666669</v>
      </c>
      <c r="V50" s="31">
        <f t="shared" ref="V50:V56" si="32">U50/1000000</f>
        <v>0.3665566666666667</v>
      </c>
    </row>
    <row r="51" spans="8:22" x14ac:dyDescent="0.45">
      <c r="H51" s="52">
        <v>500</v>
      </c>
      <c r="I51" s="32" t="s">
        <v>12</v>
      </c>
      <c r="J51" s="33">
        <v>21532892</v>
      </c>
      <c r="K51" s="33">
        <v>4900590</v>
      </c>
      <c r="L51" s="33">
        <v>4374913</v>
      </c>
      <c r="M51" s="34">
        <f>AVERAGE(J51:L51)</f>
        <v>10269465</v>
      </c>
      <c r="N51" s="35">
        <f t="shared" si="31"/>
        <v>10.269465</v>
      </c>
      <c r="P51" s="52">
        <v>500</v>
      </c>
      <c r="Q51" s="32" t="s">
        <v>12</v>
      </c>
      <c r="R51" s="33">
        <v>3109148</v>
      </c>
      <c r="S51" s="33">
        <v>2943424</v>
      </c>
      <c r="T51" s="33">
        <v>2987751</v>
      </c>
      <c r="U51" s="34">
        <f>AVERAGE(R51:T51)</f>
        <v>3013441</v>
      </c>
      <c r="V51" s="35">
        <f t="shared" si="32"/>
        <v>3.0134409999999998</v>
      </c>
    </row>
    <row r="52" spans="8:22" x14ac:dyDescent="0.45">
      <c r="H52" s="52"/>
      <c r="I52" s="32" t="s">
        <v>13</v>
      </c>
      <c r="J52" s="33">
        <v>1653452</v>
      </c>
      <c r="K52" s="33">
        <v>2009297</v>
      </c>
      <c r="L52" s="33">
        <v>1591654</v>
      </c>
      <c r="M52" s="34">
        <f>AVERAGE(J52:L52)</f>
        <v>1751467.6666666667</v>
      </c>
      <c r="N52" s="35">
        <f t="shared" si="31"/>
        <v>1.7514676666666666</v>
      </c>
      <c r="P52" s="52"/>
      <c r="Q52" s="32" t="s">
        <v>29</v>
      </c>
      <c r="R52" s="33">
        <v>648332</v>
      </c>
      <c r="S52" s="33">
        <v>632411</v>
      </c>
      <c r="T52" s="33">
        <v>649403</v>
      </c>
      <c r="U52" s="34">
        <f>AVERAGE(R52:T52)</f>
        <v>643382</v>
      </c>
      <c r="V52" s="35">
        <f t="shared" si="32"/>
        <v>0.64338200000000001</v>
      </c>
    </row>
    <row r="53" spans="8:22" x14ac:dyDescent="0.45">
      <c r="H53" s="50">
        <v>750</v>
      </c>
      <c r="I53" s="25" t="s">
        <v>12</v>
      </c>
      <c r="J53" s="26">
        <v>4519480</v>
      </c>
      <c r="K53" s="26">
        <v>28666503</v>
      </c>
      <c r="L53" s="26">
        <v>27693237</v>
      </c>
      <c r="M53" s="24">
        <f t="shared" ref="M53:M56" si="33">AVERAGE(J53:L53)</f>
        <v>20293073.333333332</v>
      </c>
      <c r="N53" s="27">
        <f t="shared" si="31"/>
        <v>20.293073333333332</v>
      </c>
      <c r="P53" s="50">
        <v>750</v>
      </c>
      <c r="Q53" s="25" t="s">
        <v>12</v>
      </c>
      <c r="R53" s="26">
        <v>2944756</v>
      </c>
      <c r="S53" s="26">
        <v>2915477</v>
      </c>
      <c r="T53" s="26">
        <v>3114123</v>
      </c>
      <c r="U53" s="24">
        <f t="shared" ref="U53:U56" si="34">AVERAGE(R53:T53)</f>
        <v>2991452</v>
      </c>
      <c r="V53" s="27">
        <f t="shared" si="32"/>
        <v>2.9914520000000002</v>
      </c>
    </row>
    <row r="54" spans="8:22" x14ac:dyDescent="0.45">
      <c r="H54" s="51"/>
      <c r="I54" s="28" t="s">
        <v>13</v>
      </c>
      <c r="J54" s="29">
        <v>1890622</v>
      </c>
      <c r="K54" s="29">
        <v>2005161</v>
      </c>
      <c r="L54" s="29">
        <v>1925957</v>
      </c>
      <c r="M54" s="30">
        <f t="shared" si="33"/>
        <v>1940580</v>
      </c>
      <c r="N54" s="31">
        <f t="shared" si="31"/>
        <v>1.94058</v>
      </c>
      <c r="P54" s="51"/>
      <c r="Q54" s="28" t="s">
        <v>29</v>
      </c>
      <c r="R54" s="29">
        <v>830609</v>
      </c>
      <c r="S54" s="29">
        <v>908316</v>
      </c>
      <c r="T54" s="29">
        <v>884462</v>
      </c>
      <c r="U54" s="30">
        <f t="shared" si="34"/>
        <v>874462.33333333337</v>
      </c>
      <c r="V54" s="31">
        <f t="shared" si="32"/>
        <v>0.87446233333333334</v>
      </c>
    </row>
    <row r="55" spans="8:22" x14ac:dyDescent="0.45">
      <c r="H55" s="52">
        <v>1000</v>
      </c>
      <c r="I55" s="32" t="s">
        <v>12</v>
      </c>
      <c r="J55" s="33">
        <v>5047236</v>
      </c>
      <c r="K55" s="33">
        <v>38773402</v>
      </c>
      <c r="L55" s="33">
        <v>4720698</v>
      </c>
      <c r="M55" s="34">
        <f t="shared" si="33"/>
        <v>16180445.333333334</v>
      </c>
      <c r="N55" s="35">
        <f t="shared" si="31"/>
        <v>16.180445333333335</v>
      </c>
      <c r="P55" s="52">
        <v>1000</v>
      </c>
      <c r="Q55" s="32" t="s">
        <v>12</v>
      </c>
      <c r="R55" s="33">
        <v>2920201</v>
      </c>
      <c r="S55" s="33">
        <v>2925837</v>
      </c>
      <c r="T55" s="33">
        <v>3026807</v>
      </c>
      <c r="U55" s="34">
        <f t="shared" si="34"/>
        <v>2957615</v>
      </c>
      <c r="V55" s="35">
        <f t="shared" si="32"/>
        <v>2.9576150000000001</v>
      </c>
    </row>
    <row r="56" spans="8:22" x14ac:dyDescent="0.45">
      <c r="H56" s="51"/>
      <c r="I56" s="28" t="s">
        <v>13</v>
      </c>
      <c r="J56" s="29">
        <v>2298618</v>
      </c>
      <c r="K56" s="29">
        <v>2105489</v>
      </c>
      <c r="L56" s="29">
        <v>2129933</v>
      </c>
      <c r="M56" s="30">
        <f t="shared" si="33"/>
        <v>2178013.3333333335</v>
      </c>
      <c r="N56" s="31">
        <f t="shared" si="31"/>
        <v>2.1780133333333334</v>
      </c>
      <c r="P56" s="51"/>
      <c r="Q56" s="28" t="s">
        <v>29</v>
      </c>
      <c r="R56" s="29">
        <v>1073225</v>
      </c>
      <c r="S56" s="29">
        <v>1089433</v>
      </c>
      <c r="T56" s="29">
        <v>1086578</v>
      </c>
      <c r="U56" s="30">
        <f t="shared" si="34"/>
        <v>1083078.6666666667</v>
      </c>
      <c r="V56" s="31">
        <f t="shared" si="32"/>
        <v>1.0830786666666667</v>
      </c>
    </row>
    <row r="58" spans="8:22" x14ac:dyDescent="0.45">
      <c r="I58"/>
      <c r="J58"/>
      <c r="K58"/>
      <c r="R58"/>
      <c r="S58"/>
      <c r="T58"/>
    </row>
    <row r="59" spans="8:22" x14ac:dyDescent="0.45">
      <c r="I59"/>
      <c r="J59"/>
      <c r="K59"/>
      <c r="R59"/>
      <c r="S59"/>
      <c r="T59"/>
    </row>
    <row r="60" spans="8:22" x14ac:dyDescent="0.45">
      <c r="I60"/>
      <c r="J60"/>
      <c r="K60"/>
      <c r="R60"/>
      <c r="S60"/>
      <c r="T60"/>
    </row>
    <row r="61" spans="8:22" x14ac:dyDescent="0.45">
      <c r="R61"/>
      <c r="S61"/>
      <c r="T61"/>
    </row>
  </sheetData>
  <mergeCells count="64">
    <mergeCell ref="P42:P43"/>
    <mergeCell ref="H51:H52"/>
    <mergeCell ref="H38:H39"/>
    <mergeCell ref="X1:AD1"/>
    <mergeCell ref="X3:AC3"/>
    <mergeCell ref="X10:AC10"/>
    <mergeCell ref="X17:AC17"/>
    <mergeCell ref="X24:AC24"/>
    <mergeCell ref="X31:AC31"/>
    <mergeCell ref="P44:P45"/>
    <mergeCell ref="P47:V47"/>
    <mergeCell ref="P49:P50"/>
    <mergeCell ref="P51:P52"/>
    <mergeCell ref="P53:P54"/>
    <mergeCell ref="P55:P56"/>
    <mergeCell ref="P31:P32"/>
    <mergeCell ref="P33:P34"/>
    <mergeCell ref="P36:V36"/>
    <mergeCell ref="P38:P39"/>
    <mergeCell ref="P40:P41"/>
    <mergeCell ref="P18:P19"/>
    <mergeCell ref="P20:P21"/>
    <mergeCell ref="P22:P23"/>
    <mergeCell ref="P25:V25"/>
    <mergeCell ref="P27:P28"/>
    <mergeCell ref="P29:P30"/>
    <mergeCell ref="H53:H54"/>
    <mergeCell ref="H55:H56"/>
    <mergeCell ref="P1:V1"/>
    <mergeCell ref="P3:V3"/>
    <mergeCell ref="P5:P6"/>
    <mergeCell ref="P7:P8"/>
    <mergeCell ref="P9:P10"/>
    <mergeCell ref="P11:P12"/>
    <mergeCell ref="P14:V14"/>
    <mergeCell ref="P16:P17"/>
    <mergeCell ref="H40:H41"/>
    <mergeCell ref="H42:H43"/>
    <mergeCell ref="H44:H45"/>
    <mergeCell ref="H47:N47"/>
    <mergeCell ref="H49:H50"/>
    <mergeCell ref="H27:H28"/>
    <mergeCell ref="H29:H30"/>
    <mergeCell ref="H31:H32"/>
    <mergeCell ref="H33:H34"/>
    <mergeCell ref="H36:N36"/>
    <mergeCell ref="A24:F24"/>
    <mergeCell ref="H25:N25"/>
    <mergeCell ref="H3:N3"/>
    <mergeCell ref="H5:H6"/>
    <mergeCell ref="H7:H8"/>
    <mergeCell ref="H9:H10"/>
    <mergeCell ref="H11:H12"/>
    <mergeCell ref="H14:N14"/>
    <mergeCell ref="H16:H17"/>
    <mergeCell ref="H18:H19"/>
    <mergeCell ref="H20:H21"/>
    <mergeCell ref="H22:H23"/>
    <mergeCell ref="A31:F31"/>
    <mergeCell ref="A1:F1"/>
    <mergeCell ref="H1:N1"/>
    <mergeCell ref="A3:F3"/>
    <mergeCell ref="A10:F10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 Calculations</vt:lpstr>
      <vt:lpstr>Full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mrjpatel</dc:creator>
  <cp:lastModifiedBy>mrjpatel</cp:lastModifiedBy>
  <dcterms:created xsi:type="dcterms:W3CDTF">2017-08-29T12:49:26Z</dcterms:created>
  <dcterms:modified xsi:type="dcterms:W3CDTF">2017-08-31T08:11:31Z</dcterms:modified>
</cp:coreProperties>
</file>