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6bd676a5389f17/texas/research_group/Racer/testbed/fitted_HP_model/"/>
    </mc:Choice>
  </mc:AlternateContent>
  <xr:revisionPtr revIDLastSave="19" documentId="13_ncr:1_{D5B5C104-EE9C-4DE5-94C2-E14A52A27C3A}" xr6:coauthVersionLast="47" xr6:coauthVersionMax="47" xr10:uidLastSave="{47509A84-4401-4411-B599-D32420078F9E}"/>
  <bookViews>
    <workbookView xWindow="5151" yWindow="1123" windowWidth="22458" windowHeight="14383" activeTab="2" xr2:uid="{00000000-000D-0000-FFFF-FFFF00000000}"/>
  </bookViews>
  <sheets>
    <sheet name="CatalogData" sheetId="1" r:id="rId1"/>
    <sheet name="heating_normal" sheetId="2" r:id="rId2"/>
    <sheet name="heating_boost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" i="5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" i="5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" i="2"/>
</calcChain>
</file>

<file path=xl/sharedStrings.xml><?xml version="1.0" encoding="utf-8"?>
<sst xmlns="http://schemas.openxmlformats.org/spreadsheetml/2006/main" count="35" uniqueCount="25">
  <si>
    <t>iat_C</t>
  </si>
  <si>
    <t>oat_C</t>
  </si>
  <si>
    <t>Capacity_W</t>
  </si>
  <si>
    <t>Power_W</t>
  </si>
  <si>
    <t>Source Side Flow</t>
  </si>
  <si>
    <t>Load Side Flow Rate</t>
  </si>
  <si>
    <t>Total Capacity</t>
  </si>
  <si>
    <t>Power Usage</t>
  </si>
  <si>
    <t>COP</t>
  </si>
  <si>
    <t>K</t>
  </si>
  <si>
    <t>m3/s</t>
  </si>
  <si>
    <t>kW</t>
  </si>
  <si>
    <t>reference</t>
  </si>
  <si>
    <t>Source Side T</t>
  </si>
  <si>
    <t>Normal Mode</t>
  </si>
  <si>
    <t>Boost mode</t>
  </si>
  <si>
    <t>Load Side T DB</t>
  </si>
  <si>
    <t>Rated heating capacity [W]: 8440.446821</t>
  </si>
  <si>
    <t>Rated heating COP [1]: 3.20</t>
  </si>
  <si>
    <t>Rated air flow rate [m3/s]: 0.47194745</t>
  </si>
  <si>
    <t>Rated heating capacity [W]: 8909.360533</t>
  </si>
  <si>
    <t>Rated heating COP [1]: 3.04</t>
  </si>
  <si>
    <t>EIR</t>
  </si>
  <si>
    <t>Rated heating EIR [1]: 0.3125</t>
  </si>
  <si>
    <t>Rated heating EIR [1]: 0.328947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</si>
</sst>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8" fillId="0" borderId="13" xfId="0" applyFont="1" applyBorder="1"/>
    <xf numFmtId="0" fontId="18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workbookViewId="0">
      <selection activeCell="K11" sqref="K11"/>
    </sheetView>
  </sheetViews>
  <sheetFormatPr defaultRowHeight="14.6" x14ac:dyDescent="0.4"/>
  <cols>
    <col min="2" max="2" width="17.15234375" customWidth="1"/>
    <col min="3" max="3" width="16.53515625" customWidth="1"/>
    <col min="4" max="4" width="19.15234375" customWidth="1"/>
    <col min="5" max="5" width="17.07421875" customWidth="1"/>
    <col min="6" max="6" width="20" customWidth="1"/>
    <col min="7" max="7" width="18.3828125" customWidth="1"/>
    <col min="8" max="8" width="24.69140625" customWidth="1"/>
  </cols>
  <sheetData>
    <row r="1" spans="1:8" x14ac:dyDescent="0.4">
      <c r="A1" s="2"/>
      <c r="B1" s="3" t="s">
        <v>13</v>
      </c>
      <c r="C1" s="3" t="s">
        <v>4</v>
      </c>
      <c r="D1" s="3" t="s">
        <v>16</v>
      </c>
      <c r="E1" s="3" t="s">
        <v>5</v>
      </c>
      <c r="F1" s="3" t="s">
        <v>6</v>
      </c>
      <c r="G1" s="3" t="s">
        <v>7</v>
      </c>
      <c r="H1" s="4" t="s">
        <v>8</v>
      </c>
    </row>
    <row r="2" spans="1:8" ht="15" thickBot="1" x14ac:dyDescent="0.45">
      <c r="A2" s="5"/>
      <c r="B2" t="s">
        <v>9</v>
      </c>
      <c r="C2" t="s">
        <v>10</v>
      </c>
      <c r="D2" t="s">
        <v>9</v>
      </c>
      <c r="E2" t="s">
        <v>10</v>
      </c>
      <c r="F2" t="s">
        <v>11</v>
      </c>
      <c r="G2" t="s">
        <v>11</v>
      </c>
      <c r="H2" s="6"/>
    </row>
    <row r="3" spans="1:8" x14ac:dyDescent="0.4">
      <c r="A3" s="2" t="s">
        <v>14</v>
      </c>
      <c r="B3" s="3">
        <v>249.81666666666663</v>
      </c>
      <c r="C3" s="3">
        <v>0.47194744999999999</v>
      </c>
      <c r="D3" s="3">
        <v>294.26111111111106</v>
      </c>
      <c r="E3" s="3">
        <v>0.47194744999999999</v>
      </c>
      <c r="F3" s="3">
        <v>3.253088878887</v>
      </c>
      <c r="G3" s="3">
        <v>2.25</v>
      </c>
      <c r="H3" s="4">
        <v>1.4458172795053335</v>
      </c>
    </row>
    <row r="4" spans="1:8" x14ac:dyDescent="0.4">
      <c r="A4" s="5"/>
      <c r="B4">
        <v>252.59444444444443</v>
      </c>
      <c r="C4">
        <v>0.47194744999999999</v>
      </c>
      <c r="D4">
        <v>294.26111111111106</v>
      </c>
      <c r="E4">
        <v>0.47194744999999999</v>
      </c>
      <c r="F4">
        <v>3.8099239122099999</v>
      </c>
      <c r="G4">
        <v>2.33</v>
      </c>
      <c r="H4" s="6">
        <v>1.6351604773433475</v>
      </c>
    </row>
    <row r="5" spans="1:8" x14ac:dyDescent="0.4">
      <c r="A5" s="5"/>
      <c r="B5">
        <v>255.37222222222221</v>
      </c>
      <c r="C5">
        <v>0.47194744999999999</v>
      </c>
      <c r="D5">
        <v>294.26111111111106</v>
      </c>
      <c r="E5">
        <v>0.47194744999999999</v>
      </c>
      <c r="F5">
        <v>4.3960660525500002</v>
      </c>
      <c r="G5">
        <v>2.41</v>
      </c>
      <c r="H5" s="6">
        <v>1.8240937977385892</v>
      </c>
    </row>
    <row r="6" spans="1:8" x14ac:dyDescent="0.4">
      <c r="A6" s="5"/>
      <c r="B6">
        <v>258.14999999999998</v>
      </c>
      <c r="C6">
        <v>0.47194744999999999</v>
      </c>
      <c r="D6">
        <v>294.26111111111106</v>
      </c>
      <c r="E6">
        <v>0.47194744999999999</v>
      </c>
      <c r="F6">
        <v>4.9822081928899999</v>
      </c>
      <c r="G6">
        <v>2.4900000000000002</v>
      </c>
      <c r="H6" s="6">
        <v>2.0008868244538149</v>
      </c>
    </row>
    <row r="7" spans="1:8" x14ac:dyDescent="0.4">
      <c r="A7" s="5"/>
      <c r="B7">
        <v>260.92777777777775</v>
      </c>
      <c r="C7">
        <v>0.47194744999999999</v>
      </c>
      <c r="D7">
        <v>294.26111111111106</v>
      </c>
      <c r="E7">
        <v>0.47194744999999999</v>
      </c>
      <c r="F7">
        <v>5.5390432262129998</v>
      </c>
      <c r="G7">
        <v>2.57</v>
      </c>
      <c r="H7" s="6">
        <v>2.1552697378260701</v>
      </c>
    </row>
    <row r="8" spans="1:8" x14ac:dyDescent="0.4">
      <c r="A8" s="5"/>
      <c r="B8">
        <v>263.70555555555552</v>
      </c>
      <c r="C8">
        <v>0.47194744999999999</v>
      </c>
      <c r="D8">
        <v>294.26111111111106</v>
      </c>
      <c r="E8">
        <v>0.47194744999999999</v>
      </c>
      <c r="F8">
        <v>6.1251853665529996</v>
      </c>
      <c r="G8">
        <v>2.65</v>
      </c>
      <c r="H8" s="6">
        <v>2.3113907043596225</v>
      </c>
    </row>
    <row r="9" spans="1:8" x14ac:dyDescent="0.4">
      <c r="A9" s="5"/>
      <c r="B9">
        <v>264.81666666666666</v>
      </c>
      <c r="C9">
        <v>0.47194744999999999</v>
      </c>
      <c r="D9">
        <v>294.26111111111106</v>
      </c>
      <c r="E9">
        <v>0.47194744999999999</v>
      </c>
      <c r="F9">
        <v>6.3596422226889997</v>
      </c>
      <c r="G9">
        <v>2.68</v>
      </c>
      <c r="H9" s="6">
        <v>2.3730008293615668</v>
      </c>
    </row>
    <row r="10" spans="1:8" x14ac:dyDescent="0.4">
      <c r="A10" s="5"/>
      <c r="B10">
        <v>266.48333333333329</v>
      </c>
      <c r="C10">
        <v>0.47194744999999999</v>
      </c>
      <c r="D10">
        <v>294.26111111111106</v>
      </c>
      <c r="E10">
        <v>0.47194744999999999</v>
      </c>
      <c r="F10">
        <v>6.535484864791</v>
      </c>
      <c r="G10">
        <v>2.73</v>
      </c>
      <c r="H10" s="6">
        <v>2.3939504999234433</v>
      </c>
    </row>
    <row r="11" spans="1:8" x14ac:dyDescent="0.4">
      <c r="A11" s="5"/>
      <c r="B11">
        <v>269.26111111111106</v>
      </c>
      <c r="C11">
        <v>0.47194744999999999</v>
      </c>
      <c r="D11">
        <v>294.26111111111106</v>
      </c>
      <c r="E11">
        <v>0.47194744999999999</v>
      </c>
      <c r="F11">
        <v>6.8578630419779998</v>
      </c>
      <c r="G11">
        <v>2.81</v>
      </c>
      <c r="H11" s="6">
        <v>2.4405206555081849</v>
      </c>
    </row>
    <row r="12" spans="1:8" x14ac:dyDescent="0.4">
      <c r="A12" s="5"/>
      <c r="B12">
        <v>272.03888888888889</v>
      </c>
      <c r="C12">
        <v>0.47194744999999999</v>
      </c>
      <c r="D12">
        <v>294.26111111111106</v>
      </c>
      <c r="E12">
        <v>0.47194744999999999</v>
      </c>
      <c r="F12">
        <v>7.32677675425</v>
      </c>
      <c r="G12">
        <v>2.89</v>
      </c>
      <c r="H12" s="6">
        <v>2.5352168699826989</v>
      </c>
    </row>
    <row r="13" spans="1:8" x14ac:dyDescent="0.4">
      <c r="A13" s="5"/>
      <c r="B13">
        <v>274.81666666666666</v>
      </c>
      <c r="C13">
        <v>0.47194744999999999</v>
      </c>
      <c r="D13">
        <v>294.26111111111106</v>
      </c>
      <c r="E13">
        <v>0.47194744999999999</v>
      </c>
      <c r="F13">
        <v>7.9422260016070005</v>
      </c>
      <c r="G13">
        <v>2.97</v>
      </c>
      <c r="H13" s="6">
        <v>2.6741501688912459</v>
      </c>
    </row>
    <row r="14" spans="1:8" x14ac:dyDescent="0.4">
      <c r="A14" s="5"/>
      <c r="B14">
        <v>277.59444444444443</v>
      </c>
      <c r="C14">
        <v>0.47194744999999999</v>
      </c>
      <c r="D14">
        <v>294.26111111111106</v>
      </c>
      <c r="E14">
        <v>0.47194744999999999</v>
      </c>
      <c r="F14">
        <v>7.4146980753010006</v>
      </c>
      <c r="G14">
        <v>2.52</v>
      </c>
      <c r="H14" s="6">
        <v>2.9423405060718255</v>
      </c>
    </row>
    <row r="15" spans="1:8" x14ac:dyDescent="0.4">
      <c r="A15" s="5"/>
      <c r="B15">
        <v>280.37222222222221</v>
      </c>
      <c r="C15">
        <v>0.47194744999999999</v>
      </c>
      <c r="D15">
        <v>294.26111111111106</v>
      </c>
      <c r="E15">
        <v>0.47194744999999999</v>
      </c>
      <c r="F15">
        <v>8.1473757507260007</v>
      </c>
      <c r="G15">
        <v>2.6</v>
      </c>
      <c r="H15" s="6">
        <v>3.1336060579715386</v>
      </c>
    </row>
    <row r="16" spans="1:8" s="1" customFormat="1" x14ac:dyDescent="0.4">
      <c r="A16" s="7" t="s">
        <v>12</v>
      </c>
      <c r="B16" s="1">
        <v>281.48333333333329</v>
      </c>
      <c r="C16" s="1">
        <v>0.47194744999999999</v>
      </c>
      <c r="D16" s="1">
        <v>294.26111111111106</v>
      </c>
      <c r="E16" s="1">
        <v>0.47194744999999999</v>
      </c>
      <c r="F16" s="1">
        <v>8.4404468208959997</v>
      </c>
      <c r="G16" s="1">
        <v>2.64</v>
      </c>
      <c r="H16" s="8">
        <v>3.1971389473090905</v>
      </c>
    </row>
    <row r="17" spans="1:8" x14ac:dyDescent="0.4">
      <c r="A17" s="5"/>
      <c r="B17">
        <v>283.14999999999998</v>
      </c>
      <c r="C17">
        <v>0.47194744999999999</v>
      </c>
      <c r="D17">
        <v>294.26111111111106</v>
      </c>
      <c r="E17">
        <v>0.47194744999999999</v>
      </c>
      <c r="F17">
        <v>8.8507463191340001</v>
      </c>
      <c r="G17">
        <v>2.69</v>
      </c>
      <c r="H17" s="6">
        <v>3.2902402673360598</v>
      </c>
    </row>
    <row r="18" spans="1:8" x14ac:dyDescent="0.4">
      <c r="A18" s="5"/>
      <c r="B18">
        <v>285.92777777777775</v>
      </c>
      <c r="C18">
        <v>0.47194744999999999</v>
      </c>
      <c r="D18">
        <v>294.26111111111106</v>
      </c>
      <c r="E18">
        <v>0.47194744999999999</v>
      </c>
      <c r="F18">
        <v>9.4661955664909989</v>
      </c>
      <c r="G18">
        <v>2.77</v>
      </c>
      <c r="H18" s="6">
        <v>3.4173991214768948</v>
      </c>
    </row>
    <row r="19" spans="1:8" x14ac:dyDescent="0.4">
      <c r="A19" s="5"/>
      <c r="B19">
        <v>288.70555555555552</v>
      </c>
      <c r="C19">
        <v>0.47194744999999999</v>
      </c>
      <c r="D19">
        <v>294.26111111111106</v>
      </c>
      <c r="E19">
        <v>0.47194744999999999</v>
      </c>
      <c r="F19">
        <v>10.110951920865</v>
      </c>
      <c r="G19">
        <v>2.85</v>
      </c>
      <c r="H19" s="6">
        <v>3.5477024283736842</v>
      </c>
    </row>
    <row r="20" spans="1:8" ht="15" thickBot="1" x14ac:dyDescent="0.45">
      <c r="A20" s="9"/>
      <c r="B20" s="10">
        <v>291.48333333333329</v>
      </c>
      <c r="C20" s="10">
        <v>0.47194744999999999</v>
      </c>
      <c r="D20" s="10">
        <v>294.26111111111106</v>
      </c>
      <c r="E20" s="10">
        <v>0.47194744999999999</v>
      </c>
      <c r="F20" s="10">
        <v>10.755708275239002</v>
      </c>
      <c r="G20" s="10">
        <v>2.93</v>
      </c>
      <c r="H20" s="11">
        <v>3.6708901963273042</v>
      </c>
    </row>
    <row r="21" spans="1:8" x14ac:dyDescent="0.4">
      <c r="A21" s="2" t="s">
        <v>15</v>
      </c>
      <c r="B21" s="3">
        <v>249.81666666666663</v>
      </c>
      <c r="C21" s="3">
        <v>0.47194744999999999</v>
      </c>
      <c r="D21" s="3">
        <v>294.26111111111106</v>
      </c>
      <c r="E21" s="3">
        <v>0.47194744999999999</v>
      </c>
      <c r="F21" s="3">
        <v>3.253088878887</v>
      </c>
      <c r="G21" s="3">
        <v>2.25</v>
      </c>
      <c r="H21" s="4">
        <v>1.4458172795053335</v>
      </c>
    </row>
    <row r="22" spans="1:8" x14ac:dyDescent="0.4">
      <c r="A22" s="5"/>
      <c r="B22">
        <v>252.59444444444443</v>
      </c>
      <c r="C22">
        <v>0.47194744999999999</v>
      </c>
      <c r="D22">
        <v>294.26111111111106</v>
      </c>
      <c r="E22">
        <v>0.47194744999999999</v>
      </c>
      <c r="F22">
        <v>3.8099239122099999</v>
      </c>
      <c r="G22">
        <v>2.33</v>
      </c>
      <c r="H22" s="6">
        <v>1.6351604773433475</v>
      </c>
    </row>
    <row r="23" spans="1:8" x14ac:dyDescent="0.4">
      <c r="A23" s="5"/>
      <c r="B23">
        <v>255.37222222222221</v>
      </c>
      <c r="C23">
        <v>0.47194744999999999</v>
      </c>
      <c r="D23">
        <v>294.26111111111106</v>
      </c>
      <c r="E23">
        <v>0.47194744999999999</v>
      </c>
      <c r="F23">
        <v>4.3960660525500002</v>
      </c>
      <c r="G23">
        <v>2.41</v>
      </c>
      <c r="H23" s="6">
        <v>1.8240937977385892</v>
      </c>
    </row>
    <row r="24" spans="1:8" x14ac:dyDescent="0.4">
      <c r="A24" s="5"/>
      <c r="B24">
        <v>258.14999999999998</v>
      </c>
      <c r="C24">
        <v>0.47194744999999999</v>
      </c>
      <c r="D24">
        <v>294.26111111111106</v>
      </c>
      <c r="E24">
        <v>0.47194744999999999</v>
      </c>
      <c r="F24">
        <v>4.9822081928899999</v>
      </c>
      <c r="G24">
        <v>2.4900000000000002</v>
      </c>
      <c r="H24" s="6">
        <v>2.0008868244538149</v>
      </c>
    </row>
    <row r="25" spans="1:8" x14ac:dyDescent="0.4">
      <c r="A25" s="5"/>
      <c r="B25">
        <v>260.92777777777775</v>
      </c>
      <c r="C25">
        <v>0.47194744999999999</v>
      </c>
      <c r="D25">
        <v>294.26111111111106</v>
      </c>
      <c r="E25">
        <v>0.47194744999999999</v>
      </c>
      <c r="F25">
        <v>5.5390432262129998</v>
      </c>
      <c r="G25">
        <v>2.57</v>
      </c>
      <c r="H25" s="6">
        <v>2.1552697378260701</v>
      </c>
    </row>
    <row r="26" spans="1:8" x14ac:dyDescent="0.4">
      <c r="A26" s="5"/>
      <c r="B26">
        <v>263.70555555555552</v>
      </c>
      <c r="C26">
        <v>0.47194744999999999</v>
      </c>
      <c r="D26">
        <v>294.26111111111106</v>
      </c>
      <c r="E26">
        <v>0.47194744999999999</v>
      </c>
      <c r="F26">
        <v>6.1251853665529996</v>
      </c>
      <c r="G26">
        <v>2.65</v>
      </c>
      <c r="H26" s="6">
        <v>2.3113907043596225</v>
      </c>
    </row>
    <row r="27" spans="1:8" x14ac:dyDescent="0.4">
      <c r="A27" s="5"/>
      <c r="B27">
        <v>264.81666666666666</v>
      </c>
      <c r="C27">
        <v>0.47194744999999999</v>
      </c>
      <c r="D27">
        <v>294.26111111111106</v>
      </c>
      <c r="E27">
        <v>0.47194744999999999</v>
      </c>
      <c r="F27">
        <v>6.3596422226889997</v>
      </c>
      <c r="G27">
        <v>2.68</v>
      </c>
      <c r="H27" s="6">
        <v>2.3730008293615668</v>
      </c>
    </row>
    <row r="28" spans="1:8" x14ac:dyDescent="0.4">
      <c r="A28" s="5"/>
      <c r="B28">
        <v>266.48333333333329</v>
      </c>
      <c r="C28">
        <v>0.47194744999999999</v>
      </c>
      <c r="D28">
        <v>294.26111111111106</v>
      </c>
      <c r="E28">
        <v>0.47194744999999999</v>
      </c>
      <c r="F28">
        <v>6.535484864791</v>
      </c>
      <c r="G28">
        <v>2.73</v>
      </c>
      <c r="H28" s="6">
        <v>2.3939504999234433</v>
      </c>
    </row>
    <row r="29" spans="1:8" x14ac:dyDescent="0.4">
      <c r="A29" s="5"/>
      <c r="B29">
        <v>269.26111111111106</v>
      </c>
      <c r="C29">
        <v>0.47194744999999999</v>
      </c>
      <c r="D29">
        <v>294.26111111111106</v>
      </c>
      <c r="E29">
        <v>0.47194744999999999</v>
      </c>
      <c r="F29">
        <v>6.8578630419779998</v>
      </c>
      <c r="G29">
        <v>2.81</v>
      </c>
      <c r="H29" s="6">
        <v>2.4405206555081849</v>
      </c>
    </row>
    <row r="30" spans="1:8" x14ac:dyDescent="0.4">
      <c r="A30" s="5"/>
      <c r="B30">
        <v>272.03888888888889</v>
      </c>
      <c r="C30">
        <v>0.47194744999999999</v>
      </c>
      <c r="D30">
        <v>294.26111111111106</v>
      </c>
      <c r="E30">
        <v>0.47194744999999999</v>
      </c>
      <c r="F30">
        <v>7.32677675425</v>
      </c>
      <c r="G30">
        <v>2.89</v>
      </c>
      <c r="H30" s="6">
        <v>2.5352168699826989</v>
      </c>
    </row>
    <row r="31" spans="1:8" x14ac:dyDescent="0.4">
      <c r="A31" s="5"/>
      <c r="B31">
        <v>274.81666666666666</v>
      </c>
      <c r="C31">
        <v>0.47194744999999999</v>
      </c>
      <c r="D31">
        <v>294.26111111111106</v>
      </c>
      <c r="E31">
        <v>0.47194744999999999</v>
      </c>
      <c r="F31">
        <v>7.9422260016070005</v>
      </c>
      <c r="G31">
        <v>2.97</v>
      </c>
      <c r="H31" s="6">
        <v>2.6741501688912459</v>
      </c>
    </row>
    <row r="32" spans="1:8" x14ac:dyDescent="0.4">
      <c r="A32" s="5"/>
      <c r="B32">
        <v>277.59444444444443</v>
      </c>
      <c r="C32">
        <v>0.47194744999999999</v>
      </c>
      <c r="D32">
        <v>294.26111111111106</v>
      </c>
      <c r="E32">
        <v>0.47194744999999999</v>
      </c>
      <c r="F32">
        <v>7.8249975735390001</v>
      </c>
      <c r="G32">
        <v>2.76</v>
      </c>
      <c r="H32" s="6">
        <v>2.8351440483836958</v>
      </c>
    </row>
    <row r="33" spans="1:8" x14ac:dyDescent="0.4">
      <c r="A33" s="5"/>
      <c r="B33">
        <v>280.37222222222221</v>
      </c>
      <c r="C33">
        <v>0.47194744999999999</v>
      </c>
      <c r="D33">
        <v>294.26111111111106</v>
      </c>
      <c r="E33">
        <v>0.47194744999999999</v>
      </c>
      <c r="F33">
        <v>8.5869823559810001</v>
      </c>
      <c r="G33">
        <v>2.88</v>
      </c>
      <c r="H33" s="6">
        <v>2.9815910958267362</v>
      </c>
    </row>
    <row r="34" spans="1:8" s="1" customFormat="1" x14ac:dyDescent="0.4">
      <c r="A34" s="7" t="s">
        <v>12</v>
      </c>
      <c r="B34" s="1">
        <v>281.48333333333329</v>
      </c>
      <c r="C34" s="1">
        <v>0.47194744999999999</v>
      </c>
      <c r="D34" s="1">
        <v>294.26111111111106</v>
      </c>
      <c r="E34" s="1">
        <v>0.47194744999999999</v>
      </c>
      <c r="F34" s="1">
        <v>8.9093605331679999</v>
      </c>
      <c r="G34" s="1">
        <v>2.93</v>
      </c>
      <c r="H34" s="8">
        <v>3.0407373833337883</v>
      </c>
    </row>
    <row r="35" spans="1:8" x14ac:dyDescent="0.4">
      <c r="A35" s="5"/>
      <c r="B35">
        <v>283.14999999999998</v>
      </c>
      <c r="C35">
        <v>0.47194744999999999</v>
      </c>
      <c r="D35">
        <v>294.26111111111106</v>
      </c>
      <c r="E35">
        <v>0.47194744999999999</v>
      </c>
      <c r="F35">
        <v>9.3489671384229993</v>
      </c>
      <c r="G35">
        <v>3</v>
      </c>
      <c r="H35" s="6">
        <v>3.1163223794743331</v>
      </c>
    </row>
    <row r="36" spans="1:8" x14ac:dyDescent="0.4">
      <c r="A36" s="5"/>
      <c r="B36">
        <v>285.92777777777775</v>
      </c>
      <c r="C36">
        <v>0.47194744999999999</v>
      </c>
      <c r="D36">
        <v>294.26111111111106</v>
      </c>
      <c r="E36">
        <v>0.47194744999999999</v>
      </c>
      <c r="F36">
        <v>9.9937234927970007</v>
      </c>
      <c r="G36">
        <v>3.12</v>
      </c>
      <c r="H36" s="6">
        <v>3.2031165041016028</v>
      </c>
    </row>
    <row r="37" spans="1:8" x14ac:dyDescent="0.4">
      <c r="A37" s="5"/>
      <c r="B37">
        <v>288.70555555555552</v>
      </c>
      <c r="C37">
        <v>0.47194744999999999</v>
      </c>
      <c r="D37">
        <v>294.26111111111106</v>
      </c>
      <c r="E37">
        <v>0.47194744999999999</v>
      </c>
      <c r="F37">
        <v>10.667786954187999</v>
      </c>
      <c r="G37">
        <v>3.24</v>
      </c>
      <c r="H37" s="6">
        <v>3.2925268377123453</v>
      </c>
    </row>
    <row r="38" spans="1:8" ht="15" thickBot="1" x14ac:dyDescent="0.45">
      <c r="A38" s="9"/>
      <c r="B38" s="10">
        <v>291.48333333333329</v>
      </c>
      <c r="C38" s="10">
        <v>0.47194744999999999</v>
      </c>
      <c r="D38" s="10">
        <v>294.26111111111106</v>
      </c>
      <c r="E38" s="10">
        <v>0.47194744999999999</v>
      </c>
      <c r="F38" s="10">
        <v>11.341850415579001</v>
      </c>
      <c r="G38" s="10">
        <v>3.36</v>
      </c>
      <c r="H38" s="11">
        <v>3.3755507189223222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9"/>
  <sheetViews>
    <sheetView workbookViewId="0">
      <selection activeCell="I2" sqref="I2"/>
    </sheetView>
  </sheetViews>
  <sheetFormatPr defaultRowHeight="14.6" x14ac:dyDescent="0.4"/>
  <cols>
    <col min="1" max="1" width="10.84375" bestFit="1" customWidth="1"/>
    <col min="2" max="2" width="14.3828125" customWidth="1"/>
    <col min="3" max="3" width="14.53515625" customWidth="1"/>
    <col min="4" max="4" width="10.460937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17</v>
      </c>
    </row>
    <row r="2" spans="1:6" x14ac:dyDescent="0.4">
      <c r="A2">
        <f>CatalogData!D3-273.15</f>
        <v>21.111111111111086</v>
      </c>
      <c r="B2">
        <f>CatalogData!B3-273.15</f>
        <v>-23.333333333333343</v>
      </c>
      <c r="C2">
        <f>CatalogData!F3*1000</f>
        <v>3253.0888788870002</v>
      </c>
      <c r="D2">
        <f>CatalogData!G3*1000</f>
        <v>2250</v>
      </c>
      <c r="E2">
        <f>D2/C2</f>
        <v>0.69165033104469209</v>
      </c>
      <c r="F2" t="s">
        <v>18</v>
      </c>
    </row>
    <row r="3" spans="1:6" x14ac:dyDescent="0.4">
      <c r="A3">
        <f>CatalogData!D4-273.15</f>
        <v>21.111111111111086</v>
      </c>
      <c r="B3">
        <f>CatalogData!B4-273.15</f>
        <v>-20.555555555555543</v>
      </c>
      <c r="C3">
        <f>CatalogData!F4*1000</f>
        <v>3809.9239122099998</v>
      </c>
      <c r="D3">
        <f>CatalogData!G4*1000</f>
        <v>2330</v>
      </c>
      <c r="E3">
        <f t="shared" ref="E3:E19" si="0">D3/C3</f>
        <v>0.61156076963449146</v>
      </c>
      <c r="F3" t="s">
        <v>19</v>
      </c>
    </row>
    <row r="4" spans="1:6" x14ac:dyDescent="0.4">
      <c r="A4">
        <f>CatalogData!D5-273.15</f>
        <v>21.111111111111086</v>
      </c>
      <c r="B4">
        <f>CatalogData!B5-273.15</f>
        <v>-17.777777777777771</v>
      </c>
      <c r="C4">
        <f>CatalogData!F5*1000</f>
        <v>4396.0660525499998</v>
      </c>
      <c r="D4">
        <f>CatalogData!G5*1000</f>
        <v>2410</v>
      </c>
      <c r="E4">
        <f t="shared" si="0"/>
        <v>0.54821742239337956</v>
      </c>
      <c r="F4" t="s">
        <v>23</v>
      </c>
    </row>
    <row r="5" spans="1:6" x14ac:dyDescent="0.4">
      <c r="A5">
        <f>CatalogData!D6-273.15</f>
        <v>21.111111111111086</v>
      </c>
      <c r="B5">
        <f>CatalogData!B6-273.15</f>
        <v>-15</v>
      </c>
      <c r="C5">
        <f>CatalogData!F6*1000</f>
        <v>4982.2081928899997</v>
      </c>
      <c r="D5">
        <f>CatalogData!G6*1000</f>
        <v>2490</v>
      </c>
      <c r="E5">
        <f t="shared" si="0"/>
        <v>0.49977839215017639</v>
      </c>
    </row>
    <row r="6" spans="1:6" x14ac:dyDescent="0.4">
      <c r="A6">
        <f>CatalogData!D7-273.15</f>
        <v>21.111111111111086</v>
      </c>
      <c r="B6">
        <f>CatalogData!B7-273.15</f>
        <v>-12.222222222222229</v>
      </c>
      <c r="C6">
        <f>CatalogData!F7*1000</f>
        <v>5539.0432262129998</v>
      </c>
      <c r="D6">
        <f>CatalogData!G7*1000</f>
        <v>2570</v>
      </c>
      <c r="E6">
        <f t="shared" si="0"/>
        <v>0.46397904747118007</v>
      </c>
    </row>
    <row r="7" spans="1:6" x14ac:dyDescent="0.4">
      <c r="A7">
        <f>CatalogData!D8-273.15</f>
        <v>21.111111111111086</v>
      </c>
      <c r="B7">
        <f>CatalogData!B8-273.15</f>
        <v>-9.4444444444444571</v>
      </c>
      <c r="C7">
        <f>CatalogData!F8*1000</f>
        <v>6125.1853665529998</v>
      </c>
      <c r="D7">
        <f>CatalogData!G8*1000</f>
        <v>2650</v>
      </c>
      <c r="E7">
        <f t="shared" si="0"/>
        <v>0.43263996784007697</v>
      </c>
    </row>
    <row r="8" spans="1:6" x14ac:dyDescent="0.4">
      <c r="A8">
        <f>CatalogData!D9-273.15</f>
        <v>21.111111111111086</v>
      </c>
      <c r="B8">
        <f>CatalogData!B9-273.15</f>
        <v>-8.3333333333333144</v>
      </c>
      <c r="C8">
        <f>CatalogData!F9*1000</f>
        <v>6359.6422226889999</v>
      </c>
      <c r="D8">
        <f>CatalogData!G9*1000</f>
        <v>2680</v>
      </c>
      <c r="E8">
        <f t="shared" si="0"/>
        <v>0.42140735377199184</v>
      </c>
    </row>
    <row r="9" spans="1:6" x14ac:dyDescent="0.4">
      <c r="A9">
        <f>CatalogData!D10-273.15</f>
        <v>21.111111111111086</v>
      </c>
      <c r="B9">
        <f>CatalogData!B10-273.15</f>
        <v>-6.6666666666666856</v>
      </c>
      <c r="C9">
        <f>CatalogData!F10*1000</f>
        <v>6535.4848647910003</v>
      </c>
      <c r="D9">
        <f>CatalogData!G10*1000</f>
        <v>2730</v>
      </c>
      <c r="E9">
        <f t="shared" si="0"/>
        <v>0.41771958109909924</v>
      </c>
    </row>
    <row r="10" spans="1:6" x14ac:dyDescent="0.4">
      <c r="A10">
        <f>CatalogData!D11-273.15</f>
        <v>21.111111111111086</v>
      </c>
      <c r="B10">
        <f>CatalogData!B11-273.15</f>
        <v>-3.8888888888889142</v>
      </c>
      <c r="C10">
        <f>CatalogData!F11*1000</f>
        <v>6857.8630419780002</v>
      </c>
      <c r="D10">
        <f>CatalogData!G11*1000</f>
        <v>2810</v>
      </c>
      <c r="E10">
        <f t="shared" si="0"/>
        <v>0.40974863201547945</v>
      </c>
    </row>
    <row r="11" spans="1:6" x14ac:dyDescent="0.4">
      <c r="A11">
        <f>CatalogData!D12-273.15</f>
        <v>21.111111111111086</v>
      </c>
      <c r="B11">
        <f>CatalogData!B12-273.15</f>
        <v>-1.1111111111110858</v>
      </c>
      <c r="C11">
        <f>CatalogData!F12*1000</f>
        <v>7326.7767542499996</v>
      </c>
      <c r="D11">
        <f>CatalogData!G12*1000</f>
        <v>2890</v>
      </c>
      <c r="E11">
        <f t="shared" si="0"/>
        <v>0.39444357279258097</v>
      </c>
    </row>
    <row r="12" spans="1:6" x14ac:dyDescent="0.4">
      <c r="A12">
        <f>CatalogData!D13-273.15</f>
        <v>21.111111111111086</v>
      </c>
      <c r="B12">
        <f>CatalogData!B13-273.15</f>
        <v>1.6666666666666856</v>
      </c>
      <c r="C12">
        <f>CatalogData!F13*1000</f>
        <v>7942.2260016070004</v>
      </c>
      <c r="D12">
        <f>CatalogData!G13*1000</f>
        <v>2970</v>
      </c>
      <c r="E12">
        <f t="shared" si="0"/>
        <v>0.37395057750800109</v>
      </c>
    </row>
    <row r="13" spans="1:6" x14ac:dyDescent="0.4">
      <c r="A13">
        <f>CatalogData!D14-273.15</f>
        <v>21.111111111111086</v>
      </c>
      <c r="B13">
        <f>CatalogData!B14-273.15</f>
        <v>4.4444444444444571</v>
      </c>
      <c r="C13">
        <f>CatalogData!F14*1000</f>
        <v>7414.6980753010002</v>
      </c>
      <c r="D13">
        <f>CatalogData!G14*1000</f>
        <v>2520</v>
      </c>
      <c r="E13">
        <f t="shared" si="0"/>
        <v>0.33986549073310723</v>
      </c>
    </row>
    <row r="14" spans="1:6" x14ac:dyDescent="0.4">
      <c r="A14">
        <f>CatalogData!D15-273.15</f>
        <v>21.111111111111086</v>
      </c>
      <c r="B14">
        <f>CatalogData!B15-273.15</f>
        <v>7.2222222222222285</v>
      </c>
      <c r="C14">
        <f>CatalogData!F15*1000</f>
        <v>8147.3757507260007</v>
      </c>
      <c r="D14">
        <f>CatalogData!G15*1000</f>
        <v>2600</v>
      </c>
      <c r="E14">
        <f t="shared" si="0"/>
        <v>0.31912115993524881</v>
      </c>
    </row>
    <row r="15" spans="1:6" x14ac:dyDescent="0.4">
      <c r="A15">
        <f>CatalogData!D16-273.15</f>
        <v>21.111111111111086</v>
      </c>
      <c r="B15">
        <f>CatalogData!B16-273.15</f>
        <v>8.3333333333333144</v>
      </c>
      <c r="C15">
        <f>CatalogData!F16*1000</f>
        <v>8440.4468208959988</v>
      </c>
      <c r="D15">
        <f>CatalogData!G16*1000</f>
        <v>2640</v>
      </c>
      <c r="E15">
        <f t="shared" si="0"/>
        <v>0.31277964970576638</v>
      </c>
    </row>
    <row r="16" spans="1:6" x14ac:dyDescent="0.4">
      <c r="A16">
        <f>CatalogData!D17-273.15</f>
        <v>21.111111111111086</v>
      </c>
      <c r="B16">
        <f>CatalogData!B17-273.15</f>
        <v>10</v>
      </c>
      <c r="C16">
        <f>CatalogData!F17*1000</f>
        <v>8850.7463191339994</v>
      </c>
      <c r="D16">
        <f>CatalogData!G17*1000</f>
        <v>2690</v>
      </c>
      <c r="E16">
        <f t="shared" si="0"/>
        <v>0.30392917195972724</v>
      </c>
    </row>
    <row r="17" spans="1:5" x14ac:dyDescent="0.4">
      <c r="A17">
        <f>CatalogData!D18-273.15</f>
        <v>21.111111111111086</v>
      </c>
      <c r="B17">
        <f>CatalogData!B18-273.15</f>
        <v>12.777777777777771</v>
      </c>
      <c r="C17">
        <f>CatalogData!F18*1000</f>
        <v>9466.1955664909983</v>
      </c>
      <c r="D17">
        <f>CatalogData!G18*1000</f>
        <v>2770</v>
      </c>
      <c r="E17">
        <f t="shared" si="0"/>
        <v>0.29262019578439841</v>
      </c>
    </row>
    <row r="18" spans="1:5" x14ac:dyDescent="0.4">
      <c r="A18">
        <f>CatalogData!D19-273.15</f>
        <v>21.111111111111086</v>
      </c>
      <c r="B18">
        <f>CatalogData!B19-273.15</f>
        <v>15.555555555555543</v>
      </c>
      <c r="C18">
        <f>CatalogData!F19*1000</f>
        <v>10110.951920865</v>
      </c>
      <c r="D18">
        <f>CatalogData!G19*1000</f>
        <v>2850</v>
      </c>
      <c r="E18">
        <f t="shared" si="0"/>
        <v>0.2818725696953151</v>
      </c>
    </row>
    <row r="19" spans="1:5" x14ac:dyDescent="0.4">
      <c r="A19">
        <f>CatalogData!D20-273.15</f>
        <v>21.111111111111086</v>
      </c>
      <c r="B19">
        <f>CatalogData!B20-273.15</f>
        <v>18.333333333333314</v>
      </c>
      <c r="C19">
        <f>CatalogData!F20*1000</f>
        <v>10755.708275239002</v>
      </c>
      <c r="D19">
        <f>CatalogData!G20*1000</f>
        <v>2930</v>
      </c>
      <c r="E19">
        <f t="shared" si="0"/>
        <v>0.27241348733353338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313F7-69EF-48DC-9899-C7B2C0BC919E}">
  <dimension ref="A1:F19"/>
  <sheetViews>
    <sheetView tabSelected="1" workbookViewId="0">
      <selection activeCell="G20" sqref="G20"/>
    </sheetView>
  </sheetViews>
  <sheetFormatPr defaultRowHeight="14.6" x14ac:dyDescent="0.4"/>
  <cols>
    <col min="1" max="1" width="11.84375" bestFit="1" customWidth="1"/>
    <col min="2" max="2" width="12.4609375" bestFit="1" customWidth="1"/>
    <col min="3" max="3" width="14.53515625" customWidth="1"/>
    <col min="4" max="4" width="10.4609375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22</v>
      </c>
      <c r="F1" t="s">
        <v>20</v>
      </c>
    </row>
    <row r="2" spans="1:6" x14ac:dyDescent="0.4">
      <c r="A2">
        <f>CatalogData!D21-273.15</f>
        <v>21.111111111111086</v>
      </c>
      <c r="B2">
        <f>CatalogData!B21-273.15</f>
        <v>-23.333333333333343</v>
      </c>
      <c r="C2">
        <f>CatalogData!F21*1000</f>
        <v>3253.0888788870002</v>
      </c>
      <c r="D2">
        <f>CatalogData!G21*1000</f>
        <v>2250</v>
      </c>
      <c r="E2">
        <f>D2/C2</f>
        <v>0.69165033104469209</v>
      </c>
      <c r="F2" t="s">
        <v>21</v>
      </c>
    </row>
    <row r="3" spans="1:6" x14ac:dyDescent="0.4">
      <c r="A3">
        <f>CatalogData!D22-273.15</f>
        <v>21.111111111111086</v>
      </c>
      <c r="B3">
        <f>CatalogData!B22-273.15</f>
        <v>-20.555555555555543</v>
      </c>
      <c r="C3">
        <f>CatalogData!F22*1000</f>
        <v>3809.9239122099998</v>
      </c>
      <c r="D3">
        <f>CatalogData!G22*1000</f>
        <v>2330</v>
      </c>
      <c r="E3">
        <f t="shared" ref="E3:E19" si="0">D3/C3</f>
        <v>0.61156076963449146</v>
      </c>
      <c r="F3" t="s">
        <v>19</v>
      </c>
    </row>
    <row r="4" spans="1:6" x14ac:dyDescent="0.4">
      <c r="A4">
        <f>CatalogData!D23-273.15</f>
        <v>21.111111111111086</v>
      </c>
      <c r="B4">
        <f>CatalogData!B23-273.15</f>
        <v>-17.777777777777771</v>
      </c>
      <c r="C4">
        <f>CatalogData!F23*1000</f>
        <v>4396.0660525499998</v>
      </c>
      <c r="D4">
        <f>CatalogData!G23*1000</f>
        <v>2410</v>
      </c>
      <c r="E4">
        <f t="shared" si="0"/>
        <v>0.54821742239337956</v>
      </c>
      <c r="F4" t="s">
        <v>24</v>
      </c>
    </row>
    <row r="5" spans="1:6" x14ac:dyDescent="0.4">
      <c r="A5">
        <f>CatalogData!D24-273.15</f>
        <v>21.111111111111086</v>
      </c>
      <c r="B5">
        <f>CatalogData!B24-273.15</f>
        <v>-15</v>
      </c>
      <c r="C5">
        <f>CatalogData!F24*1000</f>
        <v>4982.2081928899997</v>
      </c>
      <c r="D5">
        <f>CatalogData!G24*1000</f>
        <v>2490</v>
      </c>
      <c r="E5">
        <f t="shared" si="0"/>
        <v>0.49977839215017639</v>
      </c>
    </row>
    <row r="6" spans="1:6" x14ac:dyDescent="0.4">
      <c r="A6">
        <f>CatalogData!D25-273.15</f>
        <v>21.111111111111086</v>
      </c>
      <c r="B6">
        <f>CatalogData!B25-273.15</f>
        <v>-12.222222222222229</v>
      </c>
      <c r="C6">
        <f>CatalogData!F25*1000</f>
        <v>5539.0432262129998</v>
      </c>
      <c r="D6">
        <f>CatalogData!G25*1000</f>
        <v>2570</v>
      </c>
      <c r="E6">
        <f t="shared" si="0"/>
        <v>0.46397904747118007</v>
      </c>
    </row>
    <row r="7" spans="1:6" x14ac:dyDescent="0.4">
      <c r="A7">
        <f>CatalogData!D26-273.15</f>
        <v>21.111111111111086</v>
      </c>
      <c r="B7">
        <f>CatalogData!B26-273.15</f>
        <v>-9.4444444444444571</v>
      </c>
      <c r="C7">
        <f>CatalogData!F26*1000</f>
        <v>6125.1853665529998</v>
      </c>
      <c r="D7">
        <f>CatalogData!G26*1000</f>
        <v>2650</v>
      </c>
      <c r="E7">
        <f t="shared" si="0"/>
        <v>0.43263996784007697</v>
      </c>
    </row>
    <row r="8" spans="1:6" x14ac:dyDescent="0.4">
      <c r="A8">
        <f>CatalogData!D27-273.15</f>
        <v>21.111111111111086</v>
      </c>
      <c r="B8">
        <f>CatalogData!B27-273.15</f>
        <v>-8.3333333333333144</v>
      </c>
      <c r="C8">
        <f>CatalogData!F27*1000</f>
        <v>6359.6422226889999</v>
      </c>
      <c r="D8">
        <f>CatalogData!G27*1000</f>
        <v>2680</v>
      </c>
      <c r="E8">
        <f t="shared" si="0"/>
        <v>0.42140735377199184</v>
      </c>
    </row>
    <row r="9" spans="1:6" x14ac:dyDescent="0.4">
      <c r="A9">
        <f>CatalogData!D28-273.15</f>
        <v>21.111111111111086</v>
      </c>
      <c r="B9">
        <f>CatalogData!B28-273.15</f>
        <v>-6.6666666666666856</v>
      </c>
      <c r="C9">
        <f>CatalogData!F28*1000</f>
        <v>6535.4848647910003</v>
      </c>
      <c r="D9">
        <f>CatalogData!G28*1000</f>
        <v>2730</v>
      </c>
      <c r="E9">
        <f t="shared" si="0"/>
        <v>0.41771958109909924</v>
      </c>
    </row>
    <row r="10" spans="1:6" x14ac:dyDescent="0.4">
      <c r="A10">
        <f>CatalogData!D29-273.15</f>
        <v>21.111111111111086</v>
      </c>
      <c r="B10">
        <f>CatalogData!B29-273.15</f>
        <v>-3.8888888888889142</v>
      </c>
      <c r="C10">
        <f>CatalogData!F29*1000</f>
        <v>6857.8630419780002</v>
      </c>
      <c r="D10">
        <f>CatalogData!G29*1000</f>
        <v>2810</v>
      </c>
      <c r="E10">
        <f t="shared" si="0"/>
        <v>0.40974863201547945</v>
      </c>
    </row>
    <row r="11" spans="1:6" x14ac:dyDescent="0.4">
      <c r="A11">
        <f>CatalogData!D30-273.15</f>
        <v>21.111111111111086</v>
      </c>
      <c r="B11">
        <f>CatalogData!B30-273.15</f>
        <v>-1.1111111111110858</v>
      </c>
      <c r="C11">
        <f>CatalogData!F30*1000</f>
        <v>7326.7767542499996</v>
      </c>
      <c r="D11">
        <f>CatalogData!G30*1000</f>
        <v>2890</v>
      </c>
      <c r="E11">
        <f t="shared" si="0"/>
        <v>0.39444357279258097</v>
      </c>
    </row>
    <row r="12" spans="1:6" x14ac:dyDescent="0.4">
      <c r="A12">
        <f>CatalogData!D31-273.15</f>
        <v>21.111111111111086</v>
      </c>
      <c r="B12">
        <f>CatalogData!B31-273.15</f>
        <v>1.6666666666666856</v>
      </c>
      <c r="C12">
        <f>CatalogData!F31*1000</f>
        <v>7942.2260016070004</v>
      </c>
      <c r="D12">
        <f>CatalogData!G31*1000</f>
        <v>2970</v>
      </c>
      <c r="E12">
        <f t="shared" si="0"/>
        <v>0.37395057750800109</v>
      </c>
    </row>
    <row r="13" spans="1:6" x14ac:dyDescent="0.4">
      <c r="A13">
        <f>CatalogData!D32-273.15</f>
        <v>21.111111111111086</v>
      </c>
      <c r="B13">
        <f>CatalogData!B32-273.15</f>
        <v>4.4444444444444571</v>
      </c>
      <c r="C13">
        <f>CatalogData!F32*1000</f>
        <v>7824.9975735389999</v>
      </c>
      <c r="D13">
        <f>CatalogData!G32*1000</f>
        <v>2760</v>
      </c>
      <c r="E13">
        <f t="shared" si="0"/>
        <v>0.35271576432601232</v>
      </c>
    </row>
    <row r="14" spans="1:6" x14ac:dyDescent="0.4">
      <c r="A14">
        <f>CatalogData!D33-273.15</f>
        <v>21.111111111111086</v>
      </c>
      <c r="B14">
        <f>CatalogData!B33-273.15</f>
        <v>7.2222222222222285</v>
      </c>
      <c r="C14">
        <f>CatalogData!F33*1000</f>
        <v>8586.9823559809993</v>
      </c>
      <c r="D14">
        <f>CatalogData!G33*1000</f>
        <v>2880</v>
      </c>
      <c r="E14">
        <f t="shared" si="0"/>
        <v>0.33539139602331014</v>
      </c>
    </row>
    <row r="15" spans="1:6" x14ac:dyDescent="0.4">
      <c r="A15">
        <f>CatalogData!D34-273.15</f>
        <v>21.111111111111086</v>
      </c>
      <c r="B15">
        <f>CatalogData!B34-273.15</f>
        <v>8.3333333333333144</v>
      </c>
      <c r="C15">
        <f>CatalogData!F34*1000</f>
        <v>8909.3605331679992</v>
      </c>
      <c r="D15">
        <f>CatalogData!G34*1000</f>
        <v>2930</v>
      </c>
      <c r="E15">
        <f t="shared" si="0"/>
        <v>0.32886759819541705</v>
      </c>
    </row>
    <row r="16" spans="1:6" x14ac:dyDescent="0.4">
      <c r="A16">
        <f>CatalogData!D35-273.15</f>
        <v>21.111111111111086</v>
      </c>
      <c r="B16">
        <f>CatalogData!B35-273.15</f>
        <v>10</v>
      </c>
      <c r="C16">
        <f>CatalogData!F35*1000</f>
        <v>9348.9671384229987</v>
      </c>
      <c r="D16">
        <f>CatalogData!G35*1000</f>
        <v>3000</v>
      </c>
      <c r="E16">
        <f t="shared" si="0"/>
        <v>0.32089106267904216</v>
      </c>
    </row>
    <row r="17" spans="1:5" x14ac:dyDescent="0.4">
      <c r="A17">
        <f>CatalogData!D36-273.15</f>
        <v>21.111111111111086</v>
      </c>
      <c r="B17">
        <f>CatalogData!B36-273.15</f>
        <v>12.777777777777771</v>
      </c>
      <c r="C17">
        <f>CatalogData!F36*1000</f>
        <v>9993.7234927970003</v>
      </c>
      <c r="D17">
        <f>CatalogData!G36*1000</f>
        <v>3120</v>
      </c>
      <c r="E17">
        <f t="shared" si="0"/>
        <v>0.31219595001290035</v>
      </c>
    </row>
    <row r="18" spans="1:5" x14ac:dyDescent="0.4">
      <c r="A18">
        <f>CatalogData!D37-273.15</f>
        <v>21.111111111111086</v>
      </c>
      <c r="B18">
        <f>CatalogData!B37-273.15</f>
        <v>15.555555555555543</v>
      </c>
      <c r="C18">
        <f>CatalogData!F37*1000</f>
        <v>10667.786954187999</v>
      </c>
      <c r="D18">
        <f>CatalogData!G37*1000</f>
        <v>3240</v>
      </c>
      <c r="E18">
        <f t="shared" si="0"/>
        <v>0.30371810141259231</v>
      </c>
    </row>
    <row r="19" spans="1:5" x14ac:dyDescent="0.4">
      <c r="A19">
        <f>CatalogData!D38-273.15</f>
        <v>21.111111111111086</v>
      </c>
      <c r="B19">
        <f>CatalogData!B38-273.15</f>
        <v>18.333333333333314</v>
      </c>
      <c r="C19">
        <f>CatalogData!F38*1000</f>
        <v>11341.850415579001</v>
      </c>
      <c r="D19">
        <f>CatalogData!G38*1000</f>
        <v>3360</v>
      </c>
      <c r="E19">
        <f t="shared" si="0"/>
        <v>0.29624795574668772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CatalogData</vt:lpstr>
      <vt:lpstr>heating_normal</vt:lpstr>
      <vt:lpstr>heating_boost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Guowen</dc:creator>
  <cp:lastModifiedBy>Qi, Zixuan</cp:lastModifiedBy>
  <dcterms:created xsi:type="dcterms:W3CDTF">2024-12-05T04:42:50Z</dcterms:created>
  <dcterms:modified xsi:type="dcterms:W3CDTF">2025-01-10T19:23:28Z</dcterms:modified>
</cp:coreProperties>
</file>