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bd676a5389f17/texas/research_group/Racer/testbed/fitted_HP_model/single/"/>
    </mc:Choice>
  </mc:AlternateContent>
  <xr:revisionPtr revIDLastSave="176" documentId="13_ncr:1_{D5B5C104-EE9C-4DE5-94C2-E14A52A27C3A}" xr6:coauthVersionLast="47" xr6:coauthVersionMax="47" xr10:uidLastSave="{EC8EEDDB-E8C0-42E4-B81D-BBE964EF9E6C}"/>
  <bookViews>
    <workbookView minimized="1" xWindow="2490" yWindow="1520" windowWidth="19200" windowHeight="10050" activeTab="2" xr2:uid="{00000000-000D-0000-FFFF-FFFF00000000}"/>
  </bookViews>
  <sheets>
    <sheet name="CatalogData" sheetId="1" r:id="rId1"/>
    <sheet name="RawData" sheetId="6" r:id="rId2"/>
    <sheet name="heating_100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E7" i="2" s="1"/>
  <c r="D8" i="2"/>
  <c r="D9" i="2"/>
  <c r="D10" i="2"/>
  <c r="D11" i="2"/>
  <c r="D12" i="2"/>
  <c r="D13" i="2"/>
  <c r="E13" i="2" s="1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E17" i="2" l="1"/>
  <c r="E16" i="2"/>
  <c r="E14" i="2"/>
  <c r="E12" i="2"/>
  <c r="E4" i="2"/>
  <c r="E15" i="2"/>
  <c r="E9" i="2"/>
  <c r="E8" i="2"/>
  <c r="E18" i="2"/>
  <c r="E3" i="2"/>
  <c r="E11" i="2"/>
  <c r="E2" i="2"/>
  <c r="E10" i="2"/>
  <c r="E6" i="2"/>
  <c r="E5" i="2"/>
</calcChain>
</file>

<file path=xl/sharedStrings.xml><?xml version="1.0" encoding="utf-8"?>
<sst xmlns="http://schemas.openxmlformats.org/spreadsheetml/2006/main" count="23" uniqueCount="17">
  <si>
    <t>oat_C</t>
  </si>
  <si>
    <t>Capacity_W</t>
  </si>
  <si>
    <t>Power_W</t>
  </si>
  <si>
    <t>Total Capacity</t>
  </si>
  <si>
    <t>Power Usage</t>
  </si>
  <si>
    <t>COP</t>
  </si>
  <si>
    <t>K</t>
  </si>
  <si>
    <t>kW</t>
  </si>
  <si>
    <t>Source Side T</t>
  </si>
  <si>
    <t>EIR</t>
  </si>
  <si>
    <t>MBh</t>
  </si>
  <si>
    <t>C</t>
  </si>
  <si>
    <t xml:space="preserve">Rated heating capacity [W]: </t>
  </si>
  <si>
    <t xml:space="preserve">Rated heating COP [1]: </t>
  </si>
  <si>
    <t>Rated air flow rate [m3/s]:</t>
  </si>
  <si>
    <t>Rated heating EIR [1]:</t>
  </si>
  <si>
    <t>iat_C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</si>
</sst>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3" sqref="B3:B19"/>
    </sheetView>
  </sheetViews>
  <sheetFormatPr defaultRowHeight="14.5" x14ac:dyDescent="0.35"/>
  <cols>
    <col min="2" max="2" width="17.1796875" customWidth="1"/>
    <col min="3" max="3" width="20" customWidth="1"/>
    <col min="4" max="4" width="18.36328125" customWidth="1"/>
    <col min="5" max="5" width="24.7265625" customWidth="1"/>
  </cols>
  <sheetData>
    <row r="1" spans="1:5" x14ac:dyDescent="0.35">
      <c r="A1" s="1"/>
      <c r="B1" s="2" t="s">
        <v>8</v>
      </c>
      <c r="C1" s="2" t="s">
        <v>3</v>
      </c>
      <c r="D1" s="2" t="s">
        <v>4</v>
      </c>
      <c r="E1" s="3" t="s">
        <v>5</v>
      </c>
    </row>
    <row r="2" spans="1:5" x14ac:dyDescent="0.35">
      <c r="A2" s="4"/>
      <c r="B2" t="s">
        <v>11</v>
      </c>
      <c r="C2" t="s">
        <v>7</v>
      </c>
      <c r="D2" t="s">
        <v>7</v>
      </c>
      <c r="E2" s="5"/>
    </row>
    <row r="3" spans="1:5" x14ac:dyDescent="0.35">
      <c r="B3">
        <f>(RawData!B3-32)/1.8</f>
        <v>18.333333333333332</v>
      </c>
      <c r="C3">
        <f>RawData!C3*293.07107017222/1000</f>
        <v>10.667786954268808</v>
      </c>
      <c r="D3">
        <v>2.4</v>
      </c>
      <c r="E3">
        <v>4.49</v>
      </c>
    </row>
    <row r="4" spans="1:5" x14ac:dyDescent="0.35">
      <c r="B4">
        <f>(RawData!B4-32)/1.8</f>
        <v>15.555555555555555</v>
      </c>
      <c r="C4">
        <f>RawData!C4*293.07107017222/1000</f>
        <v>10.023030599889927</v>
      </c>
      <c r="D4">
        <v>2.2999999999999998</v>
      </c>
      <c r="E4">
        <v>4.28</v>
      </c>
    </row>
    <row r="5" spans="1:5" x14ac:dyDescent="0.35">
      <c r="B5">
        <f>(RawData!B5-32)/1.8</f>
        <v>12.777777777777777</v>
      </c>
      <c r="C5">
        <f>RawData!C5*293.07107017222/1000</f>
        <v>9.3782742455110402</v>
      </c>
      <c r="D5">
        <v>2.2999999999999998</v>
      </c>
      <c r="E5">
        <v>4.0599999999999996</v>
      </c>
    </row>
    <row r="6" spans="1:5" x14ac:dyDescent="0.35">
      <c r="B6">
        <f>(RawData!B6-32)/1.8</f>
        <v>10</v>
      </c>
      <c r="C6">
        <f>RawData!C6*293.07107017222/1000</f>
        <v>8.7335178911321556</v>
      </c>
      <c r="D6">
        <v>2.2999999999999998</v>
      </c>
      <c r="E6">
        <v>3.85</v>
      </c>
    </row>
    <row r="7" spans="1:5" s="6" customFormat="1" x14ac:dyDescent="0.35">
      <c r="B7" s="6">
        <f>(RawData!B7-32)/1.8</f>
        <v>8.3333333333333339</v>
      </c>
      <c r="C7" s="6">
        <f>RawData!C7*293.07107017222/1000</f>
        <v>8.3232183928910466</v>
      </c>
      <c r="D7" s="6">
        <v>2.2000000000000002</v>
      </c>
      <c r="E7" s="6">
        <v>3.7</v>
      </c>
    </row>
    <row r="8" spans="1:5" x14ac:dyDescent="0.35">
      <c r="B8">
        <f>(RawData!B8-32)/1.8</f>
        <v>7.2222222222222223</v>
      </c>
      <c r="C8">
        <f>RawData!C8*293.07107017222/1000</f>
        <v>8.0301473227188289</v>
      </c>
      <c r="D8">
        <v>2.2000000000000002</v>
      </c>
      <c r="E8">
        <v>3.59</v>
      </c>
    </row>
    <row r="9" spans="1:5" x14ac:dyDescent="0.35">
      <c r="B9">
        <f>(RawData!B9-32)/1.8</f>
        <v>4.4444444444444446</v>
      </c>
      <c r="C9">
        <f>RawData!C9*293.07107017222/1000</f>
        <v>7.2681625402710557</v>
      </c>
      <c r="D9">
        <v>2.2000000000000002</v>
      </c>
      <c r="E9">
        <v>3.31</v>
      </c>
    </row>
    <row r="10" spans="1:5" x14ac:dyDescent="0.35">
      <c r="B10">
        <f>(RawData!B10-32)/1.8</f>
        <v>1.6666666666666665</v>
      </c>
      <c r="C10">
        <f>RawData!C10*293.07107017222/1000</f>
        <v>6.5647919718577281</v>
      </c>
      <c r="D10">
        <v>2.2000000000000002</v>
      </c>
      <c r="E10">
        <v>3.04</v>
      </c>
    </row>
    <row r="11" spans="1:5" x14ac:dyDescent="0.35">
      <c r="B11">
        <f>(RawData!B11-32)/1.8</f>
        <v>-1.1111111111111112</v>
      </c>
      <c r="C11">
        <f>RawData!C11*293.07107017222/1000</f>
        <v>6.0079569385305103</v>
      </c>
      <c r="D11">
        <v>2.1</v>
      </c>
      <c r="E11">
        <v>2.81</v>
      </c>
    </row>
    <row r="12" spans="1:5" x14ac:dyDescent="0.35">
      <c r="B12">
        <f>(RawData!B12-32)/1.8</f>
        <v>-3.8888888888888888</v>
      </c>
      <c r="C12">
        <f>RawData!C12*293.07107017222/1000</f>
        <v>5.5683503332721802</v>
      </c>
      <c r="D12">
        <v>2.1</v>
      </c>
      <c r="E12">
        <v>2.66</v>
      </c>
    </row>
    <row r="13" spans="1:5" x14ac:dyDescent="0.35">
      <c r="B13">
        <f>(RawData!B13-32)/1.8</f>
        <v>-6.6666666666666661</v>
      </c>
      <c r="C13">
        <f>RawData!C13*293.07107017222/1000</f>
        <v>5.2752792630999599</v>
      </c>
      <c r="D13">
        <v>2.1</v>
      </c>
      <c r="E13">
        <v>2.56</v>
      </c>
    </row>
    <row r="14" spans="1:5" x14ac:dyDescent="0.35">
      <c r="B14">
        <f>(RawData!B14-32)/1.8</f>
        <v>-8.3333333333333339</v>
      </c>
      <c r="C14">
        <f>RawData!C14*293.07107017222/1000</f>
        <v>5.0994366209966273</v>
      </c>
      <c r="D14">
        <v>2</v>
      </c>
      <c r="E14">
        <v>2.5</v>
      </c>
    </row>
    <row r="15" spans="1:5" x14ac:dyDescent="0.35">
      <c r="B15">
        <f>(RawData!B15-32)/1.8</f>
        <v>-9.4444444444444446</v>
      </c>
      <c r="C15">
        <f>RawData!C15*293.07107017222/1000</f>
        <v>4.8942868718760737</v>
      </c>
      <c r="D15">
        <v>2</v>
      </c>
      <c r="E15">
        <v>2.41</v>
      </c>
    </row>
    <row r="16" spans="1:5" x14ac:dyDescent="0.35">
      <c r="B16">
        <f>(RawData!B16-32)/1.8</f>
        <v>-12.222222222222221</v>
      </c>
      <c r="C16">
        <f>RawData!C16*293.07107017222/1000</f>
        <v>4.3374518385488567</v>
      </c>
      <c r="D16">
        <v>2</v>
      </c>
      <c r="E16">
        <v>2.1800000000000002</v>
      </c>
    </row>
    <row r="17" spans="2:5" x14ac:dyDescent="0.35">
      <c r="B17">
        <f>(RawData!B17-32)/1.8</f>
        <v>-15</v>
      </c>
      <c r="C17">
        <f>RawData!C17*293.07107017222/1000</f>
        <v>3.80992391223886</v>
      </c>
      <c r="D17">
        <v>2</v>
      </c>
      <c r="E17">
        <v>1.95</v>
      </c>
    </row>
    <row r="18" spans="2:5" x14ac:dyDescent="0.35">
      <c r="B18">
        <f>(RawData!B18-32)/1.8</f>
        <v>-17.777777777777779</v>
      </c>
      <c r="C18">
        <f>RawData!C18*293.07107017222/1000</f>
        <v>3.2823959859288641</v>
      </c>
      <c r="D18">
        <v>1.9</v>
      </c>
      <c r="E18">
        <v>1.7</v>
      </c>
    </row>
    <row r="19" spans="2:5" x14ac:dyDescent="0.35">
      <c r="B19">
        <f>(RawData!B19-32)/1.8</f>
        <v>-20.555555555555554</v>
      </c>
      <c r="C19">
        <f>RawData!C19*293.07107017222/1000</f>
        <v>2.7255609526016462</v>
      </c>
      <c r="D19">
        <v>1.9</v>
      </c>
      <c r="E19">
        <v>1.45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C137-DF82-4BFE-8C66-3ABB143C7241}">
  <dimension ref="B1:H19"/>
  <sheetViews>
    <sheetView workbookViewId="0">
      <selection activeCell="A7" sqref="A7:XFD7"/>
    </sheetView>
  </sheetViews>
  <sheetFormatPr defaultRowHeight="14.5" x14ac:dyDescent="0.35"/>
  <cols>
    <col min="2" max="2" width="17.453125" customWidth="1"/>
    <col min="3" max="3" width="23" customWidth="1"/>
    <col min="4" max="4" width="21.08984375" customWidth="1"/>
    <col min="5" max="5" width="22.6328125" customWidth="1"/>
    <col min="6" max="6" width="25.6328125" customWidth="1"/>
    <col min="7" max="7" width="17.36328125" customWidth="1"/>
    <col min="8" max="8" width="17.7265625" customWidth="1"/>
  </cols>
  <sheetData>
    <row r="1" spans="2:8" x14ac:dyDescent="0.35">
      <c r="B1" s="2" t="s">
        <v>8</v>
      </c>
      <c r="C1" s="2" t="s">
        <v>3</v>
      </c>
      <c r="D1" s="2" t="s">
        <v>4</v>
      </c>
      <c r="E1" s="3" t="s">
        <v>5</v>
      </c>
      <c r="F1" s="2"/>
      <c r="G1" s="2"/>
      <c r="H1" s="2"/>
    </row>
    <row r="2" spans="2:8" x14ac:dyDescent="0.35">
      <c r="B2" t="s">
        <v>6</v>
      </c>
      <c r="C2" t="s">
        <v>10</v>
      </c>
      <c r="D2" t="s">
        <v>7</v>
      </c>
      <c r="E2" s="5"/>
    </row>
    <row r="3" spans="2:8" x14ac:dyDescent="0.35">
      <c r="B3">
        <v>65</v>
      </c>
      <c r="C3">
        <v>36.4</v>
      </c>
      <c r="D3">
        <v>2.4</v>
      </c>
      <c r="E3">
        <v>4.49</v>
      </c>
    </row>
    <row r="4" spans="2:8" x14ac:dyDescent="0.35">
      <c r="B4">
        <v>60</v>
      </c>
      <c r="C4">
        <v>34.200000000000003</v>
      </c>
      <c r="D4">
        <v>2.2999999999999998</v>
      </c>
      <c r="E4">
        <v>4.28</v>
      </c>
    </row>
    <row r="5" spans="2:8" x14ac:dyDescent="0.35">
      <c r="B5">
        <v>55</v>
      </c>
      <c r="C5">
        <v>32</v>
      </c>
      <c r="D5">
        <v>2.2999999999999998</v>
      </c>
      <c r="E5">
        <v>4.0599999999999996</v>
      </c>
    </row>
    <row r="6" spans="2:8" x14ac:dyDescent="0.35">
      <c r="B6">
        <v>50</v>
      </c>
      <c r="C6">
        <v>29.8</v>
      </c>
      <c r="D6">
        <v>2.2999999999999998</v>
      </c>
      <c r="E6">
        <v>3.85</v>
      </c>
    </row>
    <row r="7" spans="2:8" s="6" customFormat="1" x14ac:dyDescent="0.35">
      <c r="B7" s="6">
        <v>47</v>
      </c>
      <c r="C7" s="6">
        <v>28.4</v>
      </c>
      <c r="D7" s="6">
        <v>2.2000000000000002</v>
      </c>
      <c r="E7" s="6">
        <v>3.7</v>
      </c>
    </row>
    <row r="8" spans="2:8" x14ac:dyDescent="0.35">
      <c r="B8">
        <v>45</v>
      </c>
      <c r="C8">
        <v>27.4</v>
      </c>
      <c r="D8">
        <v>2.2000000000000002</v>
      </c>
      <c r="E8">
        <v>3.59</v>
      </c>
    </row>
    <row r="9" spans="2:8" x14ac:dyDescent="0.35">
      <c r="B9">
        <v>40</v>
      </c>
      <c r="C9">
        <v>24.8</v>
      </c>
      <c r="D9">
        <v>2.2000000000000002</v>
      </c>
      <c r="E9">
        <v>3.31</v>
      </c>
    </row>
    <row r="10" spans="2:8" x14ac:dyDescent="0.35">
      <c r="B10">
        <v>35</v>
      </c>
      <c r="C10">
        <v>22.4</v>
      </c>
      <c r="D10">
        <v>2.2000000000000002</v>
      </c>
      <c r="E10">
        <v>3.04</v>
      </c>
    </row>
    <row r="11" spans="2:8" x14ac:dyDescent="0.35">
      <c r="B11">
        <v>30</v>
      </c>
      <c r="C11">
        <v>20.5</v>
      </c>
      <c r="D11">
        <v>2.1</v>
      </c>
      <c r="E11">
        <v>2.81</v>
      </c>
    </row>
    <row r="12" spans="2:8" x14ac:dyDescent="0.35">
      <c r="B12">
        <v>25</v>
      </c>
      <c r="C12">
        <v>19</v>
      </c>
      <c r="D12">
        <v>2.1</v>
      </c>
      <c r="E12">
        <v>2.66</v>
      </c>
    </row>
    <row r="13" spans="2:8" x14ac:dyDescent="0.35">
      <c r="B13">
        <v>20</v>
      </c>
      <c r="C13">
        <v>18</v>
      </c>
      <c r="D13">
        <v>2.1</v>
      </c>
      <c r="E13">
        <v>2.56</v>
      </c>
    </row>
    <row r="14" spans="2:8" x14ac:dyDescent="0.35">
      <c r="B14">
        <v>17</v>
      </c>
      <c r="C14">
        <v>17.399999999999999</v>
      </c>
      <c r="D14">
        <v>2</v>
      </c>
      <c r="E14">
        <v>2.5</v>
      </c>
    </row>
    <row r="15" spans="2:8" x14ac:dyDescent="0.35">
      <c r="B15">
        <v>15</v>
      </c>
      <c r="C15">
        <v>16.7</v>
      </c>
      <c r="D15">
        <v>2</v>
      </c>
      <c r="E15">
        <v>2.41</v>
      </c>
    </row>
    <row r="16" spans="2:8" x14ac:dyDescent="0.35">
      <c r="B16">
        <v>10</v>
      </c>
      <c r="C16">
        <v>14.8</v>
      </c>
      <c r="D16">
        <v>2</v>
      </c>
      <c r="E16">
        <v>2.1800000000000002</v>
      </c>
    </row>
    <row r="17" spans="2:5" x14ac:dyDescent="0.35">
      <c r="B17">
        <v>5</v>
      </c>
      <c r="C17">
        <v>13</v>
      </c>
      <c r="D17">
        <v>2</v>
      </c>
      <c r="E17">
        <v>1.95</v>
      </c>
    </row>
    <row r="18" spans="2:5" x14ac:dyDescent="0.35">
      <c r="B18">
        <v>0</v>
      </c>
      <c r="C18">
        <v>11.2</v>
      </c>
      <c r="D18">
        <v>1.9</v>
      </c>
      <c r="E18">
        <v>1.7</v>
      </c>
    </row>
    <row r="19" spans="2:5" x14ac:dyDescent="0.35">
      <c r="B19">
        <v>-5</v>
      </c>
      <c r="C19">
        <v>9.3000000000000007</v>
      </c>
      <c r="D19">
        <v>1.9</v>
      </c>
      <c r="E19">
        <v>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L10" sqref="L10"/>
    </sheetView>
  </sheetViews>
  <sheetFormatPr defaultRowHeight="14.5" x14ac:dyDescent="0.35"/>
  <cols>
    <col min="1" max="1" width="14.36328125" customWidth="1"/>
    <col min="2" max="2" width="14.54296875" customWidth="1"/>
    <col min="3" max="3" width="10.453125" customWidth="1"/>
    <col min="5" max="5" width="19.08984375" customWidth="1"/>
    <col min="6" max="6" width="24.36328125" customWidth="1"/>
  </cols>
  <sheetData>
    <row r="1" spans="1:7" x14ac:dyDescent="0.35">
      <c r="A1" t="s">
        <v>16</v>
      </c>
      <c r="B1" t="s">
        <v>0</v>
      </c>
      <c r="C1" t="s">
        <v>1</v>
      </c>
      <c r="D1" t="s">
        <v>2</v>
      </c>
      <c r="E1" t="s">
        <v>9</v>
      </c>
      <c r="F1" t="s">
        <v>12</v>
      </c>
      <c r="G1" s="6">
        <v>8323.2183928910472</v>
      </c>
    </row>
    <row r="2" spans="1:7" x14ac:dyDescent="0.35">
      <c r="A2">
        <v>1</v>
      </c>
      <c r="B2">
        <f>CatalogData!B3</f>
        <v>18.333333333333332</v>
      </c>
      <c r="C2">
        <f>CatalogData!C3*1000</f>
        <v>10667.786954268808</v>
      </c>
      <c r="D2">
        <f>CatalogData!D3*1000</f>
        <v>2400</v>
      </c>
      <c r="E2">
        <f>D2/C2</f>
        <v>0.22497637141503085</v>
      </c>
      <c r="F2" t="s">
        <v>13</v>
      </c>
      <c r="G2">
        <v>3.7</v>
      </c>
    </row>
    <row r="3" spans="1:7" x14ac:dyDescent="0.35">
      <c r="A3">
        <v>1</v>
      </c>
      <c r="B3">
        <f>CatalogData!B4</f>
        <v>15.555555555555555</v>
      </c>
      <c r="C3">
        <f>CatalogData!C4*1000</f>
        <v>10023.030599889926</v>
      </c>
      <c r="D3">
        <f>CatalogData!D4*1000</f>
        <v>2300</v>
      </c>
      <c r="E3">
        <f t="shared" ref="E3:E18" si="0">D3/C3</f>
        <v>0.22947151333901533</v>
      </c>
      <c r="F3" t="s">
        <v>14</v>
      </c>
      <c r="G3">
        <v>0.47199999999999998</v>
      </c>
    </row>
    <row r="4" spans="1:7" x14ac:dyDescent="0.35">
      <c r="A4">
        <v>1</v>
      </c>
      <c r="B4">
        <f>CatalogData!B5</f>
        <v>12.777777777777777</v>
      </c>
      <c r="C4">
        <f>CatalogData!C5*1000</f>
        <v>9378.2742455110401</v>
      </c>
      <c r="D4">
        <f>CatalogData!D5*1000</f>
        <v>2300</v>
      </c>
      <c r="E4">
        <f t="shared" si="0"/>
        <v>0.24524767988107268</v>
      </c>
      <c r="F4" t="s">
        <v>15</v>
      </c>
      <c r="G4">
        <v>0.26432099999999997</v>
      </c>
    </row>
    <row r="5" spans="1:7" x14ac:dyDescent="0.35">
      <c r="A5">
        <v>1</v>
      </c>
      <c r="B5">
        <f>CatalogData!B6</f>
        <v>10</v>
      </c>
      <c r="C5">
        <f>CatalogData!C6*1000</f>
        <v>8733.5178911321564</v>
      </c>
      <c r="D5">
        <f>CatalogData!D6*1000</f>
        <v>2300</v>
      </c>
      <c r="E5">
        <f t="shared" si="0"/>
        <v>0.26335321329511158</v>
      </c>
    </row>
    <row r="6" spans="1:7" s="6" customFormat="1" x14ac:dyDescent="0.35">
      <c r="A6">
        <v>1</v>
      </c>
      <c r="B6" s="6">
        <f>CatalogData!B7</f>
        <v>8.3333333333333339</v>
      </c>
      <c r="C6" s="6">
        <f>CatalogData!C7*1000</f>
        <v>8323.2183928910472</v>
      </c>
      <c r="D6" s="6">
        <f>CatalogData!D7*1000</f>
        <v>2200</v>
      </c>
      <c r="E6" s="6">
        <f t="shared" si="0"/>
        <v>0.26432083073526513</v>
      </c>
    </row>
    <row r="7" spans="1:7" x14ac:dyDescent="0.35">
      <c r="A7">
        <v>1</v>
      </c>
      <c r="B7">
        <f>CatalogData!B8</f>
        <v>7.2222222222222223</v>
      </c>
      <c r="C7">
        <f>CatalogData!C8*1000</f>
        <v>8030.1473227188289</v>
      </c>
      <c r="D7">
        <f>CatalogData!D8*1000</f>
        <v>2200</v>
      </c>
      <c r="E7">
        <f t="shared" si="0"/>
        <v>0.27396757638253755</v>
      </c>
    </row>
    <row r="8" spans="1:7" x14ac:dyDescent="0.35">
      <c r="A8">
        <v>1</v>
      </c>
      <c r="B8">
        <f>CatalogData!B9</f>
        <v>4.4444444444444446</v>
      </c>
      <c r="C8">
        <f>CatalogData!C9*1000</f>
        <v>7268.1625402710561</v>
      </c>
      <c r="D8">
        <f>CatalogData!D9*1000</f>
        <v>2200</v>
      </c>
      <c r="E8">
        <f t="shared" si="0"/>
        <v>0.30268998358393262</v>
      </c>
    </row>
    <row r="9" spans="1:7" x14ac:dyDescent="0.35">
      <c r="A9">
        <v>1</v>
      </c>
      <c r="B9">
        <f>CatalogData!B10</f>
        <v>1.6666666666666665</v>
      </c>
      <c r="C9">
        <f>CatalogData!C10*1000</f>
        <v>6564.7919718577277</v>
      </c>
      <c r="D9">
        <f>CatalogData!D10*1000</f>
        <v>2200</v>
      </c>
      <c r="E9">
        <f t="shared" si="0"/>
        <v>0.33512105325363972</v>
      </c>
    </row>
    <row r="10" spans="1:7" x14ac:dyDescent="0.35">
      <c r="A10">
        <v>1</v>
      </c>
      <c r="B10">
        <f>CatalogData!B11</f>
        <v>-1.1111111111111112</v>
      </c>
      <c r="C10">
        <f>CatalogData!C11*1000</f>
        <v>6007.9569385305103</v>
      </c>
      <c r="D10">
        <f>CatalogData!D11*1000</f>
        <v>2100</v>
      </c>
      <c r="E10">
        <f t="shared" si="0"/>
        <v>0.34953645997896254</v>
      </c>
    </row>
    <row r="11" spans="1:7" x14ac:dyDescent="0.35">
      <c r="A11">
        <v>1</v>
      </c>
      <c r="B11">
        <f>CatalogData!B12</f>
        <v>-3.8888888888888888</v>
      </c>
      <c r="C11">
        <f>CatalogData!C12*1000</f>
        <v>5568.3503332721803</v>
      </c>
      <c r="D11">
        <f>CatalogData!D12*1000</f>
        <v>2100</v>
      </c>
      <c r="E11">
        <f t="shared" si="0"/>
        <v>0.37713144366151219</v>
      </c>
    </row>
    <row r="12" spans="1:7" x14ac:dyDescent="0.35">
      <c r="A12">
        <v>1</v>
      </c>
      <c r="B12">
        <f>CatalogData!B13</f>
        <v>-6.6666666666666661</v>
      </c>
      <c r="C12">
        <f>CatalogData!C13*1000</f>
        <v>5275.2792630999602</v>
      </c>
      <c r="D12">
        <f>CatalogData!D13*1000</f>
        <v>2100</v>
      </c>
      <c r="E12">
        <f t="shared" si="0"/>
        <v>0.39808319053159624</v>
      </c>
    </row>
    <row r="13" spans="1:7" x14ac:dyDescent="0.35">
      <c r="A13">
        <v>1</v>
      </c>
      <c r="B13">
        <f>CatalogData!B14</f>
        <v>-8.3333333333333339</v>
      </c>
      <c r="C13">
        <f>CatalogData!C14*1000</f>
        <v>5099.4366209966274</v>
      </c>
      <c r="D13">
        <f>CatalogData!D14*1000</f>
        <v>2000</v>
      </c>
      <c r="E13">
        <f t="shared" si="0"/>
        <v>0.39220018771585841</v>
      </c>
    </row>
    <row r="14" spans="1:7" x14ac:dyDescent="0.35">
      <c r="A14">
        <v>1</v>
      </c>
      <c r="B14">
        <f>CatalogData!B15</f>
        <v>-9.4444444444444446</v>
      </c>
      <c r="C14">
        <f>CatalogData!C15*1000</f>
        <v>4894.2868718760737</v>
      </c>
      <c r="D14">
        <f>CatalogData!D15*1000</f>
        <v>2000</v>
      </c>
      <c r="E14">
        <f t="shared" si="0"/>
        <v>0.4086397165422716</v>
      </c>
    </row>
    <row r="15" spans="1:7" x14ac:dyDescent="0.35">
      <c r="A15">
        <v>1</v>
      </c>
      <c r="B15">
        <f>CatalogData!B16</f>
        <v>-12.222222222222221</v>
      </c>
      <c r="C15">
        <f>CatalogData!C16*1000</f>
        <v>4337.4518385488564</v>
      </c>
      <c r="D15">
        <f>CatalogData!D16*1000</f>
        <v>2000</v>
      </c>
      <c r="E15">
        <f t="shared" si="0"/>
        <v>0.46110022069296858</v>
      </c>
    </row>
    <row r="16" spans="1:7" x14ac:dyDescent="0.35">
      <c r="A16">
        <v>1</v>
      </c>
      <c r="B16">
        <f>CatalogData!B17</f>
        <v>-15</v>
      </c>
      <c r="C16">
        <f>CatalogData!C17*1000</f>
        <v>3809.9239122388599</v>
      </c>
      <c r="D16">
        <f>CatalogData!D17*1000</f>
        <v>2000</v>
      </c>
      <c r="E16">
        <f t="shared" si="0"/>
        <v>0.524944866635072</v>
      </c>
    </row>
    <row r="17" spans="1:5" x14ac:dyDescent="0.35">
      <c r="A17">
        <v>1</v>
      </c>
      <c r="B17">
        <f>CatalogData!B18</f>
        <v>-17.777777777777779</v>
      </c>
      <c r="C17">
        <f>CatalogData!C18*1000</f>
        <v>3282.3959859288639</v>
      </c>
      <c r="D17">
        <f>CatalogData!D18*1000</f>
        <v>1900</v>
      </c>
      <c r="E17">
        <f t="shared" si="0"/>
        <v>0.57884545561992318</v>
      </c>
    </row>
    <row r="18" spans="1:5" x14ac:dyDescent="0.35">
      <c r="A18">
        <v>1</v>
      </c>
      <c r="B18">
        <f>CatalogData!B19</f>
        <v>-20.555555555555554</v>
      </c>
      <c r="C18">
        <f>CatalogData!C19*1000</f>
        <v>2725.560952601646</v>
      </c>
      <c r="D18">
        <f>CatalogData!D19*1000</f>
        <v>1900</v>
      </c>
      <c r="E18">
        <f t="shared" si="0"/>
        <v>0.69710420461754186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CatalogData</vt:lpstr>
      <vt:lpstr>RawData</vt:lpstr>
      <vt:lpstr>heating_1000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Guowen</dc:creator>
  <cp:lastModifiedBy>Qi, Zixuan</cp:lastModifiedBy>
  <dcterms:created xsi:type="dcterms:W3CDTF">2024-12-05T04:42:50Z</dcterms:created>
  <dcterms:modified xsi:type="dcterms:W3CDTF">2025-04-25T18:51:05Z</dcterms:modified>
</cp:coreProperties>
</file>