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onezhenji\Desktop\workloads\projects\tester2\BJT\"/>
    </mc:Choice>
  </mc:AlternateContent>
  <xr:revisionPtr revIDLastSave="0" documentId="8_{8CEA3C4B-2659-4FB6-B309-E29FB2B140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JT_spec" sheetId="1" r:id="rId1"/>
    <sheet name="Sheet1" sheetId="2" r:id="rId2"/>
    <sheet name="Sheet2" sheetId="3" r:id="rId3"/>
  </sheets>
  <definedNames>
    <definedName name="_xlnm._FilterDatabase" localSheetId="0" hidden="1">BJT_spec!$A$1:$BA$10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" i="3"/>
  <c r="AR2" i="2"/>
  <c r="AR73" i="1"/>
  <c r="O73" i="1"/>
  <c r="L73" i="1"/>
  <c r="K73" i="1"/>
  <c r="J73" i="1"/>
  <c r="AR72" i="1"/>
  <c r="O72" i="1"/>
  <c r="L72" i="1"/>
  <c r="K72" i="1"/>
  <c r="J72" i="1"/>
  <c r="AR71" i="1"/>
  <c r="O71" i="1"/>
  <c r="L71" i="1"/>
  <c r="K71" i="1"/>
  <c r="J71" i="1"/>
  <c r="AR70" i="1"/>
  <c r="AR69" i="1"/>
  <c r="AR68" i="1"/>
  <c r="AR67" i="1"/>
  <c r="O67" i="1"/>
  <c r="L67" i="1"/>
  <c r="K67" i="1"/>
  <c r="J67" i="1"/>
  <c r="AR66" i="1"/>
  <c r="O66" i="1"/>
  <c r="L66" i="1"/>
  <c r="K66" i="1"/>
  <c r="J66" i="1"/>
  <c r="AR65" i="1"/>
  <c r="O65" i="1"/>
  <c r="L65" i="1"/>
  <c r="K65" i="1"/>
  <c r="J65" i="1"/>
  <c r="AR64" i="1"/>
  <c r="AR63" i="1"/>
  <c r="AR62" i="1"/>
  <c r="AR61" i="1"/>
  <c r="O61" i="1"/>
  <c r="L61" i="1"/>
  <c r="K61" i="1"/>
  <c r="J61" i="1"/>
  <c r="AR60" i="1"/>
  <c r="O60" i="1"/>
  <c r="L60" i="1"/>
  <c r="K60" i="1"/>
  <c r="J60" i="1"/>
  <c r="AR59" i="1"/>
  <c r="O59" i="1"/>
  <c r="L59" i="1"/>
  <c r="K59" i="1"/>
  <c r="J59" i="1"/>
  <c r="AR58" i="1"/>
  <c r="AR57" i="1"/>
  <c r="AR56" i="1"/>
  <c r="AR55" i="1"/>
  <c r="O55" i="1"/>
  <c r="L55" i="1"/>
  <c r="K55" i="1"/>
  <c r="J55" i="1"/>
  <c r="AR54" i="1"/>
  <c r="O54" i="1"/>
  <c r="L54" i="1"/>
  <c r="K54" i="1"/>
  <c r="J54" i="1"/>
  <c r="AR53" i="1"/>
  <c r="O53" i="1"/>
  <c r="L53" i="1"/>
  <c r="K53" i="1"/>
  <c r="J53" i="1"/>
  <c r="AR52" i="1"/>
  <c r="AR51" i="1"/>
  <c r="AR50" i="1"/>
  <c r="AR49" i="1"/>
  <c r="O49" i="1"/>
  <c r="L49" i="1"/>
  <c r="K49" i="1"/>
  <c r="J49" i="1"/>
  <c r="AR48" i="1"/>
  <c r="O48" i="1"/>
  <c r="L48" i="1"/>
  <c r="K48" i="1"/>
  <c r="J48" i="1"/>
  <c r="AR47" i="1"/>
  <c r="O47" i="1"/>
  <c r="L47" i="1"/>
  <c r="K47" i="1"/>
  <c r="J47" i="1"/>
  <c r="AR46" i="1"/>
  <c r="AR45" i="1"/>
  <c r="AR44" i="1"/>
  <c r="AR43" i="1"/>
  <c r="O43" i="1"/>
  <c r="L43" i="1"/>
  <c r="K43" i="1"/>
  <c r="J43" i="1"/>
  <c r="AR42" i="1"/>
  <c r="O42" i="1"/>
  <c r="L42" i="1"/>
  <c r="K42" i="1"/>
  <c r="J42" i="1"/>
  <c r="AR41" i="1"/>
  <c r="O41" i="1"/>
  <c r="L41" i="1"/>
  <c r="K41" i="1"/>
  <c r="J41" i="1"/>
  <c r="AR40" i="1"/>
  <c r="AR39" i="1"/>
  <c r="AR38" i="1"/>
  <c r="AR37" i="1"/>
  <c r="O37" i="1"/>
  <c r="L37" i="1"/>
  <c r="K37" i="1"/>
  <c r="J37" i="1"/>
  <c r="AR36" i="1"/>
  <c r="O36" i="1"/>
  <c r="L36" i="1"/>
  <c r="K36" i="1"/>
  <c r="J36" i="1"/>
  <c r="AR35" i="1"/>
  <c r="O35" i="1"/>
  <c r="L35" i="1"/>
  <c r="K35" i="1"/>
  <c r="J35" i="1"/>
  <c r="AR34" i="1"/>
  <c r="AR33" i="1"/>
  <c r="AR32" i="1"/>
  <c r="AR31" i="1"/>
  <c r="O31" i="1"/>
  <c r="L31" i="1"/>
  <c r="K31" i="1"/>
  <c r="J31" i="1"/>
  <c r="AR30" i="1"/>
  <c r="O30" i="1"/>
  <c r="L30" i="1"/>
  <c r="K30" i="1"/>
  <c r="J30" i="1"/>
  <c r="AR29" i="1"/>
  <c r="O29" i="1"/>
  <c r="L29" i="1"/>
  <c r="K29" i="1"/>
  <c r="J29" i="1"/>
  <c r="AR28" i="1"/>
  <c r="AR27" i="1"/>
  <c r="AR26" i="1"/>
  <c r="AR25" i="1"/>
  <c r="O25" i="1"/>
  <c r="L25" i="1"/>
  <c r="K25" i="1"/>
  <c r="J25" i="1"/>
  <c r="AR24" i="1"/>
  <c r="O24" i="1"/>
  <c r="L24" i="1"/>
  <c r="K24" i="1"/>
  <c r="J24" i="1"/>
  <c r="AR23" i="1"/>
  <c r="O23" i="1"/>
  <c r="L23" i="1"/>
  <c r="K23" i="1"/>
  <c r="J23" i="1"/>
  <c r="AR22" i="1"/>
  <c r="AR21" i="1"/>
  <c r="AR20" i="1"/>
  <c r="AR19" i="1"/>
  <c r="O19" i="1"/>
  <c r="L19" i="1"/>
  <c r="K19" i="1"/>
  <c r="J19" i="1"/>
  <c r="AR18" i="1"/>
  <c r="O18" i="1"/>
  <c r="L18" i="1"/>
  <c r="K18" i="1"/>
  <c r="J18" i="1"/>
  <c r="AR17" i="1"/>
  <c r="O17" i="1"/>
  <c r="L17" i="1"/>
  <c r="K17" i="1"/>
  <c r="J17" i="1"/>
  <c r="AR16" i="1"/>
  <c r="AR15" i="1"/>
  <c r="AR14" i="1"/>
  <c r="AR13" i="1"/>
  <c r="O13" i="1"/>
  <c r="L13" i="1"/>
  <c r="K13" i="1"/>
  <c r="J13" i="1"/>
  <c r="AR12" i="1"/>
  <c r="O12" i="1"/>
  <c r="L12" i="1"/>
  <c r="K12" i="1"/>
  <c r="J12" i="1"/>
  <c r="AR11" i="1"/>
  <c r="O11" i="1"/>
  <c r="L11" i="1"/>
  <c r="K11" i="1"/>
  <c r="J11" i="1"/>
  <c r="AR10" i="1"/>
  <c r="AR9" i="1"/>
  <c r="AR8" i="1"/>
  <c r="AR7" i="1"/>
  <c r="O7" i="1"/>
  <c r="L7" i="1"/>
  <c r="K7" i="1"/>
  <c r="J7" i="1"/>
  <c r="AR6" i="1"/>
  <c r="O6" i="1"/>
  <c r="L6" i="1"/>
  <c r="K6" i="1"/>
  <c r="J6" i="1"/>
  <c r="AR5" i="1"/>
  <c r="O5" i="1"/>
  <c r="L5" i="1"/>
  <c r="K5" i="1"/>
  <c r="J5" i="1"/>
  <c r="AR4" i="1"/>
  <c r="AR3" i="1"/>
  <c r="AR2" i="1"/>
</calcChain>
</file>

<file path=xl/sharedStrings.xml><?xml version="1.0" encoding="utf-8"?>
<sst xmlns="http://schemas.openxmlformats.org/spreadsheetml/2006/main" count="1132" uniqueCount="155">
  <si>
    <t>fullname</t>
  </si>
  <si>
    <t>tile.name</t>
  </si>
  <si>
    <t>tile.x0</t>
  </si>
  <si>
    <t>tile.y0</t>
  </si>
  <si>
    <t>dut.doe</t>
  </si>
  <si>
    <t>dut.doe_desc</t>
  </si>
  <si>
    <t>dut.name</t>
  </si>
  <si>
    <t>dut.klass</t>
  </si>
  <si>
    <t>dut.require_step</t>
  </si>
  <si>
    <t>dut.pads[C]</t>
  </si>
  <si>
    <t>dut.pads[B]</t>
  </si>
  <si>
    <t>dut.pads[E]</t>
  </si>
  <si>
    <t>dut.pads[Sub]</t>
  </si>
  <si>
    <t>dut.BJTType</t>
  </si>
  <si>
    <t>dut.Area</t>
  </si>
  <si>
    <t>dut.m</t>
  </si>
  <si>
    <t xml:space="preserve"> test.program</t>
  </si>
  <si>
    <t xml:space="preserve"> test.I_compl_B</t>
  </si>
  <si>
    <t xml:space="preserve"> test.I_compl_C</t>
  </si>
  <si>
    <t xml:space="preserve"> test.I_compl_E</t>
  </si>
  <si>
    <t xml:space="preserve"> test.I_compl_Sub</t>
  </si>
  <si>
    <t xml:space="preserve"> test.I_force_B</t>
  </si>
  <si>
    <t xml:space="preserve"> test.I_range_B</t>
  </si>
  <si>
    <t xml:space="preserve"> test.I_range_C</t>
  </si>
  <si>
    <t xml:space="preserve"> test.I_range_E</t>
  </si>
  <si>
    <t xml:space="preserve"> test.I_range_Sub</t>
  </si>
  <si>
    <t xml:space="preserve"> test.I_thresh_C</t>
  </si>
  <si>
    <t xml:space="preserve"> test.Rout_spec_lower</t>
  </si>
  <si>
    <t xml:space="preserve"> test.Rout_spec_upper</t>
  </si>
  <si>
    <t xml:space="preserve"> test.V_compl_B</t>
  </si>
  <si>
    <t xml:space="preserve"> test.V_force_B</t>
  </si>
  <si>
    <t xml:space="preserve"> test.V_force_C</t>
  </si>
  <si>
    <t xml:space="preserve"> test.V_force_E</t>
  </si>
  <si>
    <t xml:space="preserve"> test.V_force_Sub</t>
  </si>
  <si>
    <t xml:space="preserve"> test.V_range_B</t>
  </si>
  <si>
    <t xml:space="preserve"> test.V_start_B</t>
  </si>
  <si>
    <t xml:space="preserve"> test.V_start_C</t>
  </si>
  <si>
    <t xml:space="preserve"> test.V_start_E</t>
  </si>
  <si>
    <t xml:space="preserve"> test.V_step_B</t>
  </si>
  <si>
    <t xml:space="preserve"> test.V_step_C</t>
  </si>
  <si>
    <t xml:space="preserve"> test.V_step_E</t>
  </si>
  <si>
    <t xml:space="preserve"> test.V_stop_B</t>
  </si>
  <si>
    <t xml:space="preserve"> test.V_stop_C</t>
  </si>
  <si>
    <t xml:space="preserve"> test.V_stop_E</t>
  </si>
  <si>
    <t xml:space="preserve"> test.Vbe_spec_lower</t>
  </si>
  <si>
    <t xml:space="preserve"> test.Vbe_spec_upper</t>
  </si>
  <si>
    <t xml:space="preserve"> test.channel_type</t>
  </si>
  <si>
    <t xml:space="preserve"> test.output_param</t>
  </si>
  <si>
    <t xml:space="preserve"> test.ports[0]</t>
  </si>
  <si>
    <t xml:space="preserve"> test.ports[1]</t>
  </si>
  <si>
    <t xml:space="preserve"> test.ports[2]</t>
  </si>
  <si>
    <t xml:space="preserve"> test.ports[3]</t>
  </si>
  <si>
    <t xml:space="preserve"> test.test_num</t>
  </si>
  <si>
    <t>SPC_BJT_PNP12_2X2_A4_3a_Vbe</t>
  </si>
  <si>
    <t>SPC_BJT_3a</t>
  </si>
  <si>
    <t>Dev_PNP12</t>
  </si>
  <si>
    <t>PNP BJT in 1.2V Well</t>
  </si>
  <si>
    <t>BJT</t>
  </si>
  <si>
    <t>M1</t>
  </si>
  <si>
    <t>PNP</t>
  </si>
  <si>
    <t>VeSweep</t>
  </si>
  <si>
    <t>Vbe</t>
  </si>
  <si>
    <t>C</t>
  </si>
  <si>
    <t>B</t>
  </si>
  <si>
    <t>E</t>
  </si>
  <si>
    <t>SPC_BJT_PNP12_5x5_A25_3a_Vbe</t>
  </si>
  <si>
    <t>SPC_BJT_PNP12_10x10_A100_3a_Vbe</t>
  </si>
  <si>
    <t>SPC_BJT_PNP12_2X2_A32_3a_Vbe</t>
  </si>
  <si>
    <t>SPC_BJT_PNP12_5x5_A200_3a_Vbe</t>
  </si>
  <si>
    <t>SPC_BJT_PNP12_10x10_A800_3a_Vbe</t>
  </si>
  <si>
    <t>SPC_BJT_NPN12_2X2_A4_1a_Vbe</t>
  </si>
  <si>
    <t>SPC_BJT_1a</t>
  </si>
  <si>
    <t>Dev_NPN12</t>
  </si>
  <si>
    <t>NPN BJT in 1.2V Well</t>
  </si>
  <si>
    <t>NPN</t>
  </si>
  <si>
    <t>SPC_BJT_NPN12_5x5_A25_1a_Vbe</t>
  </si>
  <si>
    <t>SPC_BJT_NPN12_10x10_A100_1a_Vbe</t>
  </si>
  <si>
    <t>SPC_BJT_NPN12_2X2_A32_1a_Vbe</t>
  </si>
  <si>
    <t>SPC_BJT_NPN12_5x5_A200_1a_Vbe</t>
  </si>
  <si>
    <t>SPC_BJT_NPN12_10x10_A800_1a_Vbe</t>
  </si>
  <si>
    <t>SPC_BJT_PNP12_2X2_A4_3b_Vbe</t>
  </si>
  <si>
    <t>SPC_BJT_3b</t>
  </si>
  <si>
    <t>SPC_BJT_PNP12_5x5_A25_3b_Vbe</t>
  </si>
  <si>
    <t>SPC_BJT_PNP12_10x10_A100_3b_Vbe</t>
  </si>
  <si>
    <t>SPC_BJT_PNP12_2X2_A32_3b_Vbe</t>
  </si>
  <si>
    <t>SPC_BJT_PNP12_5x5_A200_3b_Vbe</t>
  </si>
  <si>
    <t>SPC_BJT_PNP12_10x10_A800_3b_Vbe</t>
  </si>
  <si>
    <t>SPC_BJT_NPN12_2X2_A4_1b_Vbe</t>
  </si>
  <si>
    <t>SPC_BJT_1b</t>
  </si>
  <si>
    <t>SPC_BJT_NPN12_5x5_A25_1b_Vbe</t>
  </si>
  <si>
    <t>SPC_BJT_NPN12_10x10_A100_1b_Vbe</t>
  </si>
  <si>
    <t>SPC_BJT_NPN12_2X2_A32_1b_Vbe</t>
  </si>
  <si>
    <t>SPC_BJT_NPN12_5x5_A200_1b_Vbe</t>
  </si>
  <si>
    <t>SPC_BJT_NPN12_10x10_A800_1b_Vbe</t>
  </si>
  <si>
    <t>SPC_BJT_PNP18_2X2_A4_4a_Vbe</t>
  </si>
  <si>
    <t>SPC_BJT_4a</t>
  </si>
  <si>
    <t>PNP BJT in 1.8V Well</t>
  </si>
  <si>
    <t>SPC_BJT_PNP18_5x5_A25_4a_Vbe</t>
  </si>
  <si>
    <t>SPC_BJT_PNP18_10x10_A100_4a_Vbe</t>
  </si>
  <si>
    <t>SPC_BJT_PNP18_2X2_A32_4a_Vbe</t>
  </si>
  <si>
    <t>SPC_BJT_PNP18_5x5_A200_4a_Vbe</t>
  </si>
  <si>
    <t>SPC_BJT_PNP18_10x10_A800_4a_Vbe</t>
  </si>
  <si>
    <t>SPC_BJT_NPN18_2X2_A4_1a_Vbe</t>
  </si>
  <si>
    <t>NPN BJT in 1.8V Well</t>
  </si>
  <si>
    <t>SPC_BJT_NPN18_5x5_A25_2a_Vbe</t>
  </si>
  <si>
    <t>SPC_BJT_2a</t>
  </si>
  <si>
    <t>SPC_BJT_NPN18_10x10_A100_2a_Vbe</t>
  </si>
  <si>
    <t>SPC_BJT_NPN18_2X2_A32_1a_Vbe</t>
  </si>
  <si>
    <t>SPC_BJT_NPN18_5x5_A200_2a_Vbe</t>
  </si>
  <si>
    <t>SPC_BJT_NPN18_10x10_A800_2a_Vbe</t>
  </si>
  <si>
    <t>SPC_BJT_PNP18_2X2_A4_4b_Vbe</t>
  </si>
  <si>
    <t>SPC_BJT_4b</t>
  </si>
  <si>
    <t>SPC_BJT_PNP18_5x5_A25_4b_Vbe</t>
  </si>
  <si>
    <t>SPC_BJT_PNP18_10x10_A100_4b_Vbe</t>
  </si>
  <si>
    <t>SPC_BJT_PNP18_2X2_A32_4b_Vbe</t>
  </si>
  <si>
    <t>SPC_BJT_PNP18_5x5_A200_4b_Vbe</t>
  </si>
  <si>
    <t>SPC_BJT_PNP18_10x10_A800_4b_Vbe</t>
  </si>
  <si>
    <t>SPC_BJT_NPN18_2X2_A4_1b_Vbe</t>
  </si>
  <si>
    <t>SPC_BJT_NPN18_5x5_A25_2b_Vbe</t>
  </si>
  <si>
    <t>SPC_BJT_2b</t>
  </si>
  <si>
    <t>SPC_BJT_NPN18_10x10_A100_2b_Vbe</t>
  </si>
  <si>
    <t>SPC_BJT_NPN18_2X2_A32_1b_Vbe</t>
  </si>
  <si>
    <t>SPC_BJT_NPN18_5x5_A200_2b_Vbe</t>
  </si>
  <si>
    <t>SPC_BJT_NPN18_10x10_A800_2b_Vbe</t>
  </si>
  <si>
    <t>SPC_BJT_PNP33_2X2_A4_4a_Vbe</t>
  </si>
  <si>
    <t>PNP BJT in 3.3V Well</t>
  </si>
  <si>
    <t>SPC_BJT_PNP33_5x5_A25_5a_Vbe</t>
  </si>
  <si>
    <t>SPC_BJT_5a</t>
  </si>
  <si>
    <t>SPC_BJT_PNP33_10x10_A100_5a_Vbe</t>
  </si>
  <si>
    <t>SPC_BJT_PNP33_2X2_A32_4a_Vbe</t>
  </si>
  <si>
    <t>SPC_BJT_PNP33_5x5_A200_5a_Vbe</t>
  </si>
  <si>
    <t>SPC_BJT_PNP33_10x10_A800_5a_Vbe</t>
  </si>
  <si>
    <t>SPC_BJT_NPN33_2X2_A4_2a_Vbe</t>
  </si>
  <si>
    <t>NPN BJT in 3.3V Well</t>
  </si>
  <si>
    <t>SPC_BJT_NPN33_5x5_A25_2a_Vbe</t>
  </si>
  <si>
    <t>SPC_BJT_NPN33_10x10_A100_3a_Vbe</t>
  </si>
  <si>
    <t>SPC_BJT_NPN33_2X2_A32_2a_Vbe</t>
  </si>
  <si>
    <t>SPC_BJT_NPN33_5x5_A200_2a_Vbe</t>
  </si>
  <si>
    <t>SPC_BJT_NPN33_10x10_A800_3a_Vbe</t>
  </si>
  <si>
    <t>SPC_BJT_PNP33_2X2_A4_4b_Vbe</t>
  </si>
  <si>
    <t>SPC_BJT_PNP33_5x5_A25_5b_Vbe</t>
  </si>
  <si>
    <t>SPC_BJT_5b</t>
  </si>
  <si>
    <t>SPC_BJT_PNP33_10x10_A100_5b_Vbe</t>
  </si>
  <si>
    <t>SPC_BJT_PNP33_2X2_A32_4b_Vbe</t>
  </si>
  <si>
    <t>SPC_BJT_PNP33_5x5_A200_5b_Vbe</t>
  </si>
  <si>
    <t>SPC_BJT_PNP33_10x10_A800_5b_Vbe</t>
  </si>
  <si>
    <t>SPC_BJT_NPN33_2X2_A4_2b_Vbe</t>
  </si>
  <si>
    <t>SPC_BJT_NPN33_5x5_A25_2b_Vbe</t>
  </si>
  <si>
    <t>SPC_BJT_NPN33_10x10_A100_3b_Vbe</t>
  </si>
  <si>
    <t>SPC_BJT_NPN33_2X2_A32_2b_Vbe</t>
  </si>
  <si>
    <t>SPC_BJT_NPN33_5x5_A200_2b_Vbe</t>
  </si>
  <si>
    <t>SPC_BJT_NPN33_10x10_A800_3b_Vbe</t>
  </si>
  <si>
    <t>abs</t>
    <phoneticPr fontId="2" type="noConversion"/>
  </si>
  <si>
    <t>NI4135</t>
    <phoneticPr fontId="2" type="noConversion"/>
  </si>
  <si>
    <t>Agulent4155C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</si>
</sst>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4135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Sheet2!$B$2:$B$200</c:f>
              <c:numCache>
                <c:formatCode>General</c:formatCode>
                <c:ptCount val="199"/>
                <c:pt idx="0">
                  <c:v>4.6560000000000001E-8</c:v>
                </c:pt>
                <c:pt idx="1">
                  <c:v>1.6610000000000001E-8</c:v>
                </c:pt>
                <c:pt idx="2">
                  <c:v>2.6209999999999999E-9</c:v>
                </c:pt>
                <c:pt idx="3">
                  <c:v>1.885E-8</c:v>
                </c:pt>
                <c:pt idx="4">
                  <c:v>2.3190000000000001E-8</c:v>
                </c:pt>
                <c:pt idx="5">
                  <c:v>9.5729999999999992E-7</c:v>
                </c:pt>
                <c:pt idx="6">
                  <c:v>4.2209999999999999E-6</c:v>
                </c:pt>
                <c:pt idx="7">
                  <c:v>6.3169999999999998E-6</c:v>
                </c:pt>
                <c:pt idx="8">
                  <c:v>8.4249999999999998E-6</c:v>
                </c:pt>
                <c:pt idx="9">
                  <c:v>1.0519999999999999E-5</c:v>
                </c:pt>
                <c:pt idx="10">
                  <c:v>1.2649999999999999E-5</c:v>
                </c:pt>
                <c:pt idx="11">
                  <c:v>1.4769999999999999E-5</c:v>
                </c:pt>
                <c:pt idx="12">
                  <c:v>1.6900000000000001E-5</c:v>
                </c:pt>
                <c:pt idx="13">
                  <c:v>1.9029999999999999E-5</c:v>
                </c:pt>
                <c:pt idx="14">
                  <c:v>2.1169999999999999E-5</c:v>
                </c:pt>
                <c:pt idx="15">
                  <c:v>2.3309999999999999E-5</c:v>
                </c:pt>
                <c:pt idx="16">
                  <c:v>2.5449999999999999E-5</c:v>
                </c:pt>
                <c:pt idx="17">
                  <c:v>2.758E-5</c:v>
                </c:pt>
                <c:pt idx="18">
                  <c:v>2.974E-5</c:v>
                </c:pt>
                <c:pt idx="19">
                  <c:v>3.188E-5</c:v>
                </c:pt>
                <c:pt idx="20">
                  <c:v>3.4050000000000001E-5</c:v>
                </c:pt>
                <c:pt idx="21">
                  <c:v>3.6189999999999997E-5</c:v>
                </c:pt>
                <c:pt idx="22">
                  <c:v>3.8349999999999997E-5</c:v>
                </c:pt>
                <c:pt idx="23">
                  <c:v>4.0509999999999997E-5</c:v>
                </c:pt>
                <c:pt idx="24">
                  <c:v>4.2670000000000003E-5</c:v>
                </c:pt>
                <c:pt idx="25">
                  <c:v>4.4839999999999998E-5</c:v>
                </c:pt>
                <c:pt idx="26">
                  <c:v>4.702E-5</c:v>
                </c:pt>
                <c:pt idx="27">
                  <c:v>4.9200000000000003E-5</c:v>
                </c:pt>
                <c:pt idx="28">
                  <c:v>5.1369999999999998E-5</c:v>
                </c:pt>
                <c:pt idx="29">
                  <c:v>5.3550000000000001E-5</c:v>
                </c:pt>
                <c:pt idx="30">
                  <c:v>5.5729999999999997E-5</c:v>
                </c:pt>
                <c:pt idx="31">
                  <c:v>5.7920000000000001E-5</c:v>
                </c:pt>
                <c:pt idx="32">
                  <c:v>6.0109999999999999E-5</c:v>
                </c:pt>
                <c:pt idx="33">
                  <c:v>6.2299999999999996E-5</c:v>
                </c:pt>
                <c:pt idx="34">
                  <c:v>6.4480000000000006E-5</c:v>
                </c:pt>
                <c:pt idx="35">
                  <c:v>6.6680000000000005E-5</c:v>
                </c:pt>
                <c:pt idx="36">
                  <c:v>6.8880000000000005E-5</c:v>
                </c:pt>
                <c:pt idx="37">
                  <c:v>7.1080000000000004E-5</c:v>
                </c:pt>
                <c:pt idx="38">
                  <c:v>7.3280000000000003E-5</c:v>
                </c:pt>
                <c:pt idx="39">
                  <c:v>7.5480000000000002E-5</c:v>
                </c:pt>
                <c:pt idx="40">
                  <c:v>7.7689999999999996E-5</c:v>
                </c:pt>
                <c:pt idx="41">
                  <c:v>7.9889999999999996E-5</c:v>
                </c:pt>
                <c:pt idx="42">
                  <c:v>8.2120000000000007E-5</c:v>
                </c:pt>
                <c:pt idx="43">
                  <c:v>8.4339999999999995E-5</c:v>
                </c:pt>
                <c:pt idx="44">
                  <c:v>8.6539999999999995E-5</c:v>
                </c:pt>
                <c:pt idx="45">
                  <c:v>8.878E-5</c:v>
                </c:pt>
                <c:pt idx="46">
                  <c:v>9.1000000000000003E-5</c:v>
                </c:pt>
                <c:pt idx="47">
                  <c:v>9.3220000000000005E-5</c:v>
                </c:pt>
                <c:pt idx="48">
                  <c:v>9.5459999999999997E-5</c:v>
                </c:pt>
                <c:pt idx="49">
                  <c:v>9.768E-5</c:v>
                </c:pt>
                <c:pt idx="50">
                  <c:v>9.9909999999999997E-5</c:v>
                </c:pt>
                <c:pt idx="51">
                  <c:v>1.021E-4</c:v>
                </c:pt>
                <c:pt idx="52">
                  <c:v>1.044E-4</c:v>
                </c:pt>
                <c:pt idx="53">
                  <c:v>1.066E-4</c:v>
                </c:pt>
                <c:pt idx="54">
                  <c:v>1.089E-4</c:v>
                </c:pt>
                <c:pt idx="55">
                  <c:v>1.111E-4</c:v>
                </c:pt>
                <c:pt idx="56">
                  <c:v>1.133E-4</c:v>
                </c:pt>
                <c:pt idx="57">
                  <c:v>1.156E-4</c:v>
                </c:pt>
                <c:pt idx="58">
                  <c:v>1.1790000000000001E-4</c:v>
                </c:pt>
                <c:pt idx="59">
                  <c:v>1.2010000000000001E-4</c:v>
                </c:pt>
                <c:pt idx="60">
                  <c:v>1.2229999999999999E-4</c:v>
                </c:pt>
                <c:pt idx="61">
                  <c:v>1.2459999999999999E-4</c:v>
                </c:pt>
                <c:pt idx="62">
                  <c:v>1.2679999999999999E-4</c:v>
                </c:pt>
                <c:pt idx="63">
                  <c:v>1.2909999999999999E-4</c:v>
                </c:pt>
                <c:pt idx="64">
                  <c:v>1.314E-4</c:v>
                </c:pt>
                <c:pt idx="65">
                  <c:v>1.3359999999999999E-4</c:v>
                </c:pt>
                <c:pt idx="66">
                  <c:v>1.359E-4</c:v>
                </c:pt>
                <c:pt idx="67">
                  <c:v>1.381E-4</c:v>
                </c:pt>
                <c:pt idx="68">
                  <c:v>1.404E-4</c:v>
                </c:pt>
                <c:pt idx="69">
                  <c:v>1.427E-4</c:v>
                </c:pt>
                <c:pt idx="70">
                  <c:v>1.45E-4</c:v>
                </c:pt>
                <c:pt idx="71">
                  <c:v>1.472E-4</c:v>
                </c:pt>
                <c:pt idx="72">
                  <c:v>1.495E-4</c:v>
                </c:pt>
                <c:pt idx="73">
                  <c:v>1.518E-4</c:v>
                </c:pt>
                <c:pt idx="74">
                  <c:v>1.5410000000000001E-4</c:v>
                </c:pt>
                <c:pt idx="75">
                  <c:v>1.5640000000000001E-4</c:v>
                </c:pt>
                <c:pt idx="76">
                  <c:v>1.5870000000000001E-4</c:v>
                </c:pt>
                <c:pt idx="77">
                  <c:v>1.6100000000000001E-4</c:v>
                </c:pt>
                <c:pt idx="78">
                  <c:v>1.6330000000000001E-4</c:v>
                </c:pt>
                <c:pt idx="79">
                  <c:v>1.6559999999999999E-4</c:v>
                </c:pt>
                <c:pt idx="80">
                  <c:v>1.6789999999999999E-4</c:v>
                </c:pt>
                <c:pt idx="81">
                  <c:v>1.7019999999999999E-4</c:v>
                </c:pt>
                <c:pt idx="82">
                  <c:v>1.7259999999999999E-4</c:v>
                </c:pt>
                <c:pt idx="83">
                  <c:v>1.749E-4</c:v>
                </c:pt>
                <c:pt idx="84">
                  <c:v>1.773E-4</c:v>
                </c:pt>
                <c:pt idx="85">
                  <c:v>1.796E-4</c:v>
                </c:pt>
                <c:pt idx="86">
                  <c:v>1.8200000000000001E-4</c:v>
                </c:pt>
                <c:pt idx="87">
                  <c:v>1.8440000000000001E-4</c:v>
                </c:pt>
                <c:pt idx="88">
                  <c:v>1.8679999999999999E-4</c:v>
                </c:pt>
                <c:pt idx="89">
                  <c:v>1.8929999999999999E-4</c:v>
                </c:pt>
                <c:pt idx="90">
                  <c:v>1.918E-4</c:v>
                </c:pt>
                <c:pt idx="91">
                  <c:v>1.9430000000000001E-4</c:v>
                </c:pt>
                <c:pt idx="92">
                  <c:v>1.9689999999999999E-4</c:v>
                </c:pt>
                <c:pt idx="93">
                  <c:v>1.995E-4</c:v>
                </c:pt>
                <c:pt idx="94">
                  <c:v>2.0220000000000001E-4</c:v>
                </c:pt>
                <c:pt idx="95">
                  <c:v>2.051E-4</c:v>
                </c:pt>
                <c:pt idx="96">
                  <c:v>2.0809999999999999E-4</c:v>
                </c:pt>
                <c:pt idx="97">
                  <c:v>2.1120000000000001E-4</c:v>
                </c:pt>
                <c:pt idx="98">
                  <c:v>2.1469999999999999E-4</c:v>
                </c:pt>
                <c:pt idx="99">
                  <c:v>1.957E-3</c:v>
                </c:pt>
                <c:pt idx="100">
                  <c:v>2.1810000000000002E-3</c:v>
                </c:pt>
                <c:pt idx="101">
                  <c:v>2.4169999999999999E-3</c:v>
                </c:pt>
                <c:pt idx="102">
                  <c:v>2.6670000000000001E-3</c:v>
                </c:pt>
                <c:pt idx="103">
                  <c:v>2.9299999999999999E-3</c:v>
                </c:pt>
                <c:pt idx="104">
                  <c:v>3.2030000000000001E-3</c:v>
                </c:pt>
                <c:pt idx="105">
                  <c:v>3.4880000000000002E-3</c:v>
                </c:pt>
                <c:pt idx="106">
                  <c:v>3.784E-3</c:v>
                </c:pt>
                <c:pt idx="107">
                  <c:v>4.0899999999999999E-3</c:v>
                </c:pt>
                <c:pt idx="108">
                  <c:v>4.4099999999999999E-3</c:v>
                </c:pt>
                <c:pt idx="109">
                  <c:v>4.7340000000000004E-3</c:v>
                </c:pt>
                <c:pt idx="110">
                  <c:v>5.071E-3</c:v>
                </c:pt>
                <c:pt idx="111">
                  <c:v>5.4169999999999999E-3</c:v>
                </c:pt>
                <c:pt idx="112">
                  <c:v>5.7710000000000001E-3</c:v>
                </c:pt>
                <c:pt idx="113">
                  <c:v>6.1330000000000004E-3</c:v>
                </c:pt>
                <c:pt idx="114">
                  <c:v>6.5030000000000001E-3</c:v>
                </c:pt>
                <c:pt idx="115">
                  <c:v>6.881E-3</c:v>
                </c:pt>
                <c:pt idx="116">
                  <c:v>7.267E-3</c:v>
                </c:pt>
                <c:pt idx="117">
                  <c:v>7.6600000000000001E-3</c:v>
                </c:pt>
                <c:pt idx="118">
                  <c:v>8.0590000000000002E-3</c:v>
                </c:pt>
                <c:pt idx="119">
                  <c:v>8.4650000000000003E-3</c:v>
                </c:pt>
                <c:pt idx="120">
                  <c:v>8.8789999999999997E-3</c:v>
                </c:pt>
                <c:pt idx="121">
                  <c:v>9.3010000000000002E-3</c:v>
                </c:pt>
                <c:pt idx="122">
                  <c:v>9.7260000000000003E-3</c:v>
                </c:pt>
                <c:pt idx="123">
                  <c:v>1.0149999999999999E-2</c:v>
                </c:pt>
                <c:pt idx="124">
                  <c:v>1.059E-2</c:v>
                </c:pt>
                <c:pt idx="125">
                  <c:v>1.103E-2</c:v>
                </c:pt>
                <c:pt idx="126">
                  <c:v>1.1480000000000001E-2</c:v>
                </c:pt>
                <c:pt idx="127">
                  <c:v>1.193E-2</c:v>
                </c:pt>
                <c:pt idx="128">
                  <c:v>1.239E-2</c:v>
                </c:pt>
                <c:pt idx="129">
                  <c:v>1.285E-2</c:v>
                </c:pt>
                <c:pt idx="130">
                  <c:v>1.3310000000000001E-2</c:v>
                </c:pt>
                <c:pt idx="131">
                  <c:v>1.3780000000000001E-2</c:v>
                </c:pt>
                <c:pt idx="132">
                  <c:v>1.4250000000000001E-2</c:v>
                </c:pt>
                <c:pt idx="133">
                  <c:v>1.473E-2</c:v>
                </c:pt>
                <c:pt idx="134">
                  <c:v>1.5219999999999999E-2</c:v>
                </c:pt>
                <c:pt idx="135">
                  <c:v>1.5699999999999999E-2</c:v>
                </c:pt>
                <c:pt idx="136">
                  <c:v>1.619E-2</c:v>
                </c:pt>
                <c:pt idx="137">
                  <c:v>1.668E-2</c:v>
                </c:pt>
                <c:pt idx="138">
                  <c:v>1.7170000000000001E-2</c:v>
                </c:pt>
                <c:pt idx="139">
                  <c:v>1.7670000000000002E-2</c:v>
                </c:pt>
                <c:pt idx="140">
                  <c:v>1.8169999999999999E-2</c:v>
                </c:pt>
                <c:pt idx="141">
                  <c:v>1.8679999999999999E-2</c:v>
                </c:pt>
                <c:pt idx="142">
                  <c:v>1.9179999999999999E-2</c:v>
                </c:pt>
                <c:pt idx="143">
                  <c:v>1.9699999999999999E-2</c:v>
                </c:pt>
                <c:pt idx="144">
                  <c:v>2.0209999999999999E-2</c:v>
                </c:pt>
                <c:pt idx="145">
                  <c:v>2.0729999999999998E-2</c:v>
                </c:pt>
                <c:pt idx="146">
                  <c:v>2.1239999999999998E-2</c:v>
                </c:pt>
                <c:pt idx="147">
                  <c:v>2.1770000000000001E-2</c:v>
                </c:pt>
                <c:pt idx="148">
                  <c:v>2.2290000000000001E-2</c:v>
                </c:pt>
                <c:pt idx="149">
                  <c:v>2.281E-2</c:v>
                </c:pt>
                <c:pt idx="150">
                  <c:v>2.334E-2</c:v>
                </c:pt>
                <c:pt idx="151">
                  <c:v>2.3869999999999999E-2</c:v>
                </c:pt>
                <c:pt idx="152">
                  <c:v>2.4400000000000002E-2</c:v>
                </c:pt>
                <c:pt idx="153">
                  <c:v>2.4930000000000001E-2</c:v>
                </c:pt>
                <c:pt idx="154">
                  <c:v>2.547E-2</c:v>
                </c:pt>
                <c:pt idx="155">
                  <c:v>2.5999999999999999E-2</c:v>
                </c:pt>
                <c:pt idx="156">
                  <c:v>2.6540000000000001E-2</c:v>
                </c:pt>
                <c:pt idx="157">
                  <c:v>2.708E-2</c:v>
                </c:pt>
                <c:pt idx="158">
                  <c:v>2.7629999999999998E-2</c:v>
                </c:pt>
                <c:pt idx="159">
                  <c:v>2.8170000000000001E-2</c:v>
                </c:pt>
                <c:pt idx="160">
                  <c:v>2.8709999999999999E-2</c:v>
                </c:pt>
                <c:pt idx="161">
                  <c:v>2.9260000000000001E-2</c:v>
                </c:pt>
                <c:pt idx="162">
                  <c:v>2.98E-2</c:v>
                </c:pt>
                <c:pt idx="163">
                  <c:v>3.0349999999999999E-2</c:v>
                </c:pt>
                <c:pt idx="164">
                  <c:v>3.09E-2</c:v>
                </c:pt>
                <c:pt idx="165">
                  <c:v>3.1449999999999999E-2</c:v>
                </c:pt>
                <c:pt idx="166">
                  <c:v>3.2000000000000001E-2</c:v>
                </c:pt>
                <c:pt idx="167">
                  <c:v>3.2550000000000003E-2</c:v>
                </c:pt>
                <c:pt idx="168">
                  <c:v>3.3099999999999997E-2</c:v>
                </c:pt>
                <c:pt idx="169">
                  <c:v>3.3660000000000002E-2</c:v>
                </c:pt>
                <c:pt idx="170">
                  <c:v>3.4209999999999997E-2</c:v>
                </c:pt>
                <c:pt idx="171">
                  <c:v>3.4770000000000002E-2</c:v>
                </c:pt>
                <c:pt idx="172">
                  <c:v>3.5319999999999997E-2</c:v>
                </c:pt>
                <c:pt idx="173">
                  <c:v>3.5880000000000002E-2</c:v>
                </c:pt>
                <c:pt idx="174">
                  <c:v>3.644E-2</c:v>
                </c:pt>
                <c:pt idx="175">
                  <c:v>3.6990000000000002E-2</c:v>
                </c:pt>
                <c:pt idx="176">
                  <c:v>3.755E-2</c:v>
                </c:pt>
                <c:pt idx="177">
                  <c:v>3.8100000000000002E-2</c:v>
                </c:pt>
                <c:pt idx="178">
                  <c:v>3.8670000000000003E-2</c:v>
                </c:pt>
                <c:pt idx="179">
                  <c:v>3.9219999999999998E-2</c:v>
                </c:pt>
                <c:pt idx="180">
                  <c:v>3.9780000000000003E-2</c:v>
                </c:pt>
                <c:pt idx="181">
                  <c:v>4.0349999999999997E-2</c:v>
                </c:pt>
                <c:pt idx="182">
                  <c:v>4.0899999999999999E-2</c:v>
                </c:pt>
                <c:pt idx="183">
                  <c:v>4.1459999999999997E-2</c:v>
                </c:pt>
                <c:pt idx="184">
                  <c:v>4.2020000000000002E-2</c:v>
                </c:pt>
                <c:pt idx="185">
                  <c:v>4.258E-2</c:v>
                </c:pt>
                <c:pt idx="186">
                  <c:v>4.3139999999999998E-2</c:v>
                </c:pt>
                <c:pt idx="187">
                  <c:v>4.3700000000000003E-2</c:v>
                </c:pt>
                <c:pt idx="188">
                  <c:v>4.4260000000000001E-2</c:v>
                </c:pt>
                <c:pt idx="189">
                  <c:v>4.4819999999999999E-2</c:v>
                </c:pt>
                <c:pt idx="190">
                  <c:v>4.5379999999999997E-2</c:v>
                </c:pt>
                <c:pt idx="191">
                  <c:v>4.5940000000000002E-2</c:v>
                </c:pt>
                <c:pt idx="192">
                  <c:v>4.65E-2</c:v>
                </c:pt>
                <c:pt idx="193">
                  <c:v>4.7059999999999998E-2</c:v>
                </c:pt>
                <c:pt idx="194">
                  <c:v>4.7620000000000003E-2</c:v>
                </c:pt>
                <c:pt idx="195">
                  <c:v>4.8180000000000001E-2</c:v>
                </c:pt>
                <c:pt idx="196">
                  <c:v>4.8739999999999999E-2</c:v>
                </c:pt>
                <c:pt idx="197">
                  <c:v>4.9299999999999997E-2</c:v>
                </c:pt>
                <c:pt idx="198">
                  <c:v>4.9849999999999998E-2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B1-4779-A600-C277E96ABA5F}"/>
            </c:ext>
          </c:extLst>
        </c:ser>
        <c:ser>
          <c:idx val="1"/>
          <c:order val="1"/>
          <c:tx>
            <c:v>4155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Sheet2!$E$2:$E$200</c:f>
              <c:numCache>
                <c:formatCode>General</c:formatCode>
                <c:ptCount val="199"/>
                <c:pt idx="0">
                  <c:v>3.1490000000000002E-9</c:v>
                </c:pt>
                <c:pt idx="1">
                  <c:v>1.9570000000000001E-6</c:v>
                </c:pt>
                <c:pt idx="2">
                  <c:v>3.9049999999999999E-6</c:v>
                </c:pt>
                <c:pt idx="3">
                  <c:v>6.0140000000000004E-6</c:v>
                </c:pt>
                <c:pt idx="4">
                  <c:v>7.9810000000000003E-6</c:v>
                </c:pt>
                <c:pt idx="5">
                  <c:v>9.9340000000000001E-6</c:v>
                </c:pt>
                <c:pt idx="6">
                  <c:v>1.189E-5</c:v>
                </c:pt>
                <c:pt idx="7">
                  <c:v>1.4E-5</c:v>
                </c:pt>
                <c:pt idx="8">
                  <c:v>1.5979999999999999E-5</c:v>
                </c:pt>
                <c:pt idx="9">
                  <c:v>1.7969999999999999E-5</c:v>
                </c:pt>
                <c:pt idx="10">
                  <c:v>1.9939999999999999E-5</c:v>
                </c:pt>
                <c:pt idx="11">
                  <c:v>2.209E-5</c:v>
                </c:pt>
                <c:pt idx="12">
                  <c:v>2.408E-5</c:v>
                </c:pt>
                <c:pt idx="13">
                  <c:v>2.605E-5</c:v>
                </c:pt>
                <c:pt idx="14">
                  <c:v>2.8039999999999999E-5</c:v>
                </c:pt>
                <c:pt idx="15">
                  <c:v>3.0190000000000001E-5</c:v>
                </c:pt>
                <c:pt idx="16">
                  <c:v>3.2190000000000002E-5</c:v>
                </c:pt>
                <c:pt idx="17">
                  <c:v>3.4199999999999998E-5</c:v>
                </c:pt>
                <c:pt idx="18">
                  <c:v>3.6350000000000003E-5</c:v>
                </c:pt>
                <c:pt idx="19">
                  <c:v>3.8359999999999999E-5</c:v>
                </c:pt>
                <c:pt idx="20">
                  <c:v>4.0380000000000003E-5</c:v>
                </c:pt>
                <c:pt idx="21">
                  <c:v>4.2379999999999997E-5</c:v>
                </c:pt>
                <c:pt idx="22">
                  <c:v>4.4539999999999997E-5</c:v>
                </c:pt>
                <c:pt idx="23">
                  <c:v>4.6570000000000003E-5</c:v>
                </c:pt>
                <c:pt idx="24">
                  <c:v>4.8590000000000001E-5</c:v>
                </c:pt>
                <c:pt idx="25">
                  <c:v>5.062E-5</c:v>
                </c:pt>
                <c:pt idx="26">
                  <c:v>5.2800000000000003E-5</c:v>
                </c:pt>
                <c:pt idx="27">
                  <c:v>5.4830000000000002E-5</c:v>
                </c:pt>
                <c:pt idx="28">
                  <c:v>5.6839999999999998E-5</c:v>
                </c:pt>
                <c:pt idx="29">
                  <c:v>5.9030000000000002E-5</c:v>
                </c:pt>
                <c:pt idx="30">
                  <c:v>6.1069999999999996E-5</c:v>
                </c:pt>
                <c:pt idx="31">
                  <c:v>6.3109999999999997E-5</c:v>
                </c:pt>
                <c:pt idx="32">
                  <c:v>6.5160000000000006E-5</c:v>
                </c:pt>
                <c:pt idx="33">
                  <c:v>6.7349999999999997E-5</c:v>
                </c:pt>
                <c:pt idx="34">
                  <c:v>6.9410000000000001E-5</c:v>
                </c:pt>
                <c:pt idx="35">
                  <c:v>7.1450000000000002E-5</c:v>
                </c:pt>
                <c:pt idx="36">
                  <c:v>7.3490000000000003E-5</c:v>
                </c:pt>
                <c:pt idx="37">
                  <c:v>7.5699999999999997E-5</c:v>
                </c:pt>
                <c:pt idx="38">
                  <c:v>7.7750000000000006E-5</c:v>
                </c:pt>
                <c:pt idx="39">
                  <c:v>7.9820000000000005E-5</c:v>
                </c:pt>
                <c:pt idx="40">
                  <c:v>8.1890000000000004E-5</c:v>
                </c:pt>
                <c:pt idx="41">
                  <c:v>8.4099999999999998E-5</c:v>
                </c:pt>
                <c:pt idx="42">
                  <c:v>8.6160000000000002E-5</c:v>
                </c:pt>
                <c:pt idx="43">
                  <c:v>8.8220000000000006E-5</c:v>
                </c:pt>
                <c:pt idx="44">
                  <c:v>9.043E-5</c:v>
                </c:pt>
                <c:pt idx="45">
                  <c:v>9.2499999999999999E-5</c:v>
                </c:pt>
                <c:pt idx="46">
                  <c:v>9.4569999999999997E-5</c:v>
                </c:pt>
                <c:pt idx="47">
                  <c:v>9.6650000000000005E-5</c:v>
                </c:pt>
                <c:pt idx="48">
                  <c:v>9.8880000000000002E-5</c:v>
                </c:pt>
                <c:pt idx="49">
                  <c:v>1.01E-4</c:v>
                </c:pt>
                <c:pt idx="50">
                  <c:v>1.031E-4</c:v>
                </c:pt>
                <c:pt idx="51">
                  <c:v>1.0509999999999999E-4</c:v>
                </c:pt>
                <c:pt idx="52">
                  <c:v>1.0739999999999999E-4</c:v>
                </c:pt>
                <c:pt idx="53">
                  <c:v>1.094E-4</c:v>
                </c:pt>
                <c:pt idx="54">
                  <c:v>1.115E-4</c:v>
                </c:pt>
                <c:pt idx="55">
                  <c:v>1.138E-4</c:v>
                </c:pt>
                <c:pt idx="56">
                  <c:v>1.159E-4</c:v>
                </c:pt>
                <c:pt idx="57">
                  <c:v>1.1790000000000001E-4</c:v>
                </c:pt>
                <c:pt idx="58">
                  <c:v>1.2010000000000001E-4</c:v>
                </c:pt>
                <c:pt idx="59">
                  <c:v>1.2229999999999999E-4</c:v>
                </c:pt>
                <c:pt idx="60">
                  <c:v>1.2439999999999999E-4</c:v>
                </c:pt>
                <c:pt idx="61">
                  <c:v>1.2650000000000001E-4</c:v>
                </c:pt>
                <c:pt idx="62">
                  <c:v>1.2860000000000001E-4</c:v>
                </c:pt>
                <c:pt idx="63">
                  <c:v>1.3090000000000001E-4</c:v>
                </c:pt>
                <c:pt idx="64">
                  <c:v>1.3300000000000001E-4</c:v>
                </c:pt>
                <c:pt idx="65">
                  <c:v>1.351E-4</c:v>
                </c:pt>
                <c:pt idx="66">
                  <c:v>1.373E-4</c:v>
                </c:pt>
                <c:pt idx="67">
                  <c:v>1.395E-4</c:v>
                </c:pt>
                <c:pt idx="68">
                  <c:v>1.416E-4</c:v>
                </c:pt>
                <c:pt idx="69">
                  <c:v>1.437E-4</c:v>
                </c:pt>
                <c:pt idx="70">
                  <c:v>1.46E-4</c:v>
                </c:pt>
                <c:pt idx="71">
                  <c:v>1.4809999999999999E-4</c:v>
                </c:pt>
                <c:pt idx="72">
                  <c:v>1.5019999999999999E-4</c:v>
                </c:pt>
                <c:pt idx="73">
                  <c:v>1.5239999999999999E-4</c:v>
                </c:pt>
                <c:pt idx="74">
                  <c:v>1.5469999999999999E-4</c:v>
                </c:pt>
                <c:pt idx="75">
                  <c:v>1.5679999999999999E-4</c:v>
                </c:pt>
                <c:pt idx="76">
                  <c:v>1.5899999999999999E-4</c:v>
                </c:pt>
                <c:pt idx="77">
                  <c:v>1.6119999999999999E-4</c:v>
                </c:pt>
                <c:pt idx="78">
                  <c:v>1.6339999999999999E-4</c:v>
                </c:pt>
                <c:pt idx="79">
                  <c:v>1.6559999999999999E-4</c:v>
                </c:pt>
                <c:pt idx="80">
                  <c:v>1.6780000000000001E-4</c:v>
                </c:pt>
                <c:pt idx="81">
                  <c:v>1.7019999999999999E-4</c:v>
                </c:pt>
                <c:pt idx="82">
                  <c:v>1.7229999999999999E-4</c:v>
                </c:pt>
                <c:pt idx="83">
                  <c:v>1.7459999999999999E-4</c:v>
                </c:pt>
                <c:pt idx="84">
                  <c:v>1.7679999999999999E-4</c:v>
                </c:pt>
                <c:pt idx="85">
                  <c:v>1.7919999999999999E-4</c:v>
                </c:pt>
                <c:pt idx="86">
                  <c:v>1.8149999999999999E-4</c:v>
                </c:pt>
                <c:pt idx="87">
                  <c:v>1.838E-4</c:v>
                </c:pt>
                <c:pt idx="88">
                  <c:v>1.862E-4</c:v>
                </c:pt>
                <c:pt idx="89">
                  <c:v>1.8870000000000001E-4</c:v>
                </c:pt>
                <c:pt idx="90">
                  <c:v>1.9120000000000001E-4</c:v>
                </c:pt>
                <c:pt idx="91">
                  <c:v>1.9369999999999999E-4</c:v>
                </c:pt>
                <c:pt idx="92">
                  <c:v>1.9650000000000001E-4</c:v>
                </c:pt>
                <c:pt idx="93">
                  <c:v>1.9919999999999999E-4</c:v>
                </c:pt>
                <c:pt idx="94">
                  <c:v>2.02E-4</c:v>
                </c:pt>
                <c:pt idx="95">
                  <c:v>2.05E-4</c:v>
                </c:pt>
                <c:pt idx="96">
                  <c:v>2.085E-4</c:v>
                </c:pt>
                <c:pt idx="97">
                  <c:v>2.2850000000000001E-3</c:v>
                </c:pt>
                <c:pt idx="98">
                  <c:v>2.5119999999999999E-3</c:v>
                </c:pt>
                <c:pt idx="99">
                  <c:v>2.751E-3</c:v>
                </c:pt>
                <c:pt idx="100">
                  <c:v>3.019E-3</c:v>
                </c:pt>
                <c:pt idx="101">
                  <c:v>3.2780000000000001E-3</c:v>
                </c:pt>
                <c:pt idx="102">
                  <c:v>3.5469999999999998E-3</c:v>
                </c:pt>
                <c:pt idx="103">
                  <c:v>3.8249999999999998E-3</c:v>
                </c:pt>
                <c:pt idx="104">
                  <c:v>4.1339999999999997E-3</c:v>
                </c:pt>
                <c:pt idx="105">
                  <c:v>4.4299999999999999E-3</c:v>
                </c:pt>
                <c:pt idx="106">
                  <c:v>4.7349999999999996E-3</c:v>
                </c:pt>
                <c:pt idx="107">
                  <c:v>5.0730000000000003E-3</c:v>
                </c:pt>
                <c:pt idx="108">
                  <c:v>5.3930000000000002E-3</c:v>
                </c:pt>
                <c:pt idx="109">
                  <c:v>5.7210000000000004E-3</c:v>
                </c:pt>
                <c:pt idx="110">
                  <c:v>6.0540000000000004E-3</c:v>
                </c:pt>
                <c:pt idx="111">
                  <c:v>6.4229999999999999E-3</c:v>
                </c:pt>
                <c:pt idx="112">
                  <c:v>6.77E-3</c:v>
                </c:pt>
                <c:pt idx="113">
                  <c:v>7.1240000000000001E-3</c:v>
                </c:pt>
                <c:pt idx="114">
                  <c:v>7.4840000000000002E-3</c:v>
                </c:pt>
                <c:pt idx="115">
                  <c:v>7.8779999999999996E-3</c:v>
                </c:pt>
                <c:pt idx="116">
                  <c:v>8.2500000000000004E-3</c:v>
                </c:pt>
                <c:pt idx="117">
                  <c:v>8.6280000000000003E-3</c:v>
                </c:pt>
                <c:pt idx="118">
                  <c:v>9.0399999999999994E-3</c:v>
                </c:pt>
                <c:pt idx="119">
                  <c:v>9.4269999999999996E-3</c:v>
                </c:pt>
                <c:pt idx="120">
                  <c:v>9.8189999999999996E-3</c:v>
                </c:pt>
                <c:pt idx="121">
                  <c:v>1.022E-2</c:v>
                </c:pt>
                <c:pt idx="122">
                  <c:v>1.065E-2</c:v>
                </c:pt>
                <c:pt idx="123">
                  <c:v>1.1050000000000001E-2</c:v>
                </c:pt>
                <c:pt idx="124">
                  <c:v>1.146E-2</c:v>
                </c:pt>
                <c:pt idx="125">
                  <c:v>1.188E-2</c:v>
                </c:pt>
                <c:pt idx="126">
                  <c:v>1.2330000000000001E-2</c:v>
                </c:pt>
                <c:pt idx="127">
                  <c:v>1.2749999999999999E-2</c:v>
                </c:pt>
                <c:pt idx="128">
                  <c:v>1.3180000000000001E-2</c:v>
                </c:pt>
                <c:pt idx="129">
                  <c:v>1.3610000000000001E-2</c:v>
                </c:pt>
                <c:pt idx="130">
                  <c:v>1.4080000000000001E-2</c:v>
                </c:pt>
                <c:pt idx="131">
                  <c:v>1.451E-2</c:v>
                </c:pt>
                <c:pt idx="132">
                  <c:v>1.495E-2</c:v>
                </c:pt>
                <c:pt idx="133">
                  <c:v>1.5429999999999999E-2</c:v>
                </c:pt>
                <c:pt idx="134">
                  <c:v>1.5879999999999998E-2</c:v>
                </c:pt>
                <c:pt idx="135">
                  <c:v>1.6330000000000001E-2</c:v>
                </c:pt>
                <c:pt idx="136">
                  <c:v>1.678E-2</c:v>
                </c:pt>
                <c:pt idx="137">
                  <c:v>1.7270000000000001E-2</c:v>
                </c:pt>
                <c:pt idx="138">
                  <c:v>1.7729999999999999E-2</c:v>
                </c:pt>
                <c:pt idx="139">
                  <c:v>1.8190000000000001E-2</c:v>
                </c:pt>
                <c:pt idx="140">
                  <c:v>1.865E-2</c:v>
                </c:pt>
                <c:pt idx="141">
                  <c:v>1.915E-2</c:v>
                </c:pt>
                <c:pt idx="142">
                  <c:v>1.9619999999999999E-2</c:v>
                </c:pt>
                <c:pt idx="143">
                  <c:v>2.009E-2</c:v>
                </c:pt>
                <c:pt idx="144">
                  <c:v>2.06E-2</c:v>
                </c:pt>
                <c:pt idx="145">
                  <c:v>2.1069999999999998E-2</c:v>
                </c:pt>
                <c:pt idx="146">
                  <c:v>2.155E-2</c:v>
                </c:pt>
                <c:pt idx="147">
                  <c:v>2.2030000000000001E-2</c:v>
                </c:pt>
                <c:pt idx="148">
                  <c:v>2.2550000000000001E-2</c:v>
                </c:pt>
                <c:pt idx="149">
                  <c:v>2.3029999999999998E-2</c:v>
                </c:pt>
                <c:pt idx="150">
                  <c:v>2.3519999999999999E-2</c:v>
                </c:pt>
                <c:pt idx="151">
                  <c:v>2.4E-2</c:v>
                </c:pt>
                <c:pt idx="152">
                  <c:v>2.453E-2</c:v>
                </c:pt>
                <c:pt idx="153">
                  <c:v>2.5020000000000001E-2</c:v>
                </c:pt>
                <c:pt idx="154">
                  <c:v>2.5510000000000001E-2</c:v>
                </c:pt>
                <c:pt idx="155">
                  <c:v>2.6040000000000001E-2</c:v>
                </c:pt>
                <c:pt idx="156">
                  <c:v>2.6530000000000001E-2</c:v>
                </c:pt>
                <c:pt idx="157">
                  <c:v>2.7029999999999998E-2</c:v>
                </c:pt>
                <c:pt idx="158">
                  <c:v>2.7519999999999999E-2</c:v>
                </c:pt>
                <c:pt idx="159">
                  <c:v>2.8060000000000002E-2</c:v>
                </c:pt>
                <c:pt idx="160">
                  <c:v>2.8559999999999999E-2</c:v>
                </c:pt>
                <c:pt idx="161">
                  <c:v>2.9059999999999999E-2</c:v>
                </c:pt>
                <c:pt idx="162">
                  <c:v>2.9559999999999999E-2</c:v>
                </c:pt>
                <c:pt idx="163">
                  <c:v>3.0110000000000001E-2</c:v>
                </c:pt>
                <c:pt idx="164">
                  <c:v>3.0609999999999998E-2</c:v>
                </c:pt>
                <c:pt idx="165">
                  <c:v>3.1119999999999998E-2</c:v>
                </c:pt>
                <c:pt idx="166">
                  <c:v>3.1620000000000002E-2</c:v>
                </c:pt>
                <c:pt idx="167">
                  <c:v>3.2169999999999997E-2</c:v>
                </c:pt>
                <c:pt idx="168">
                  <c:v>3.2680000000000001E-2</c:v>
                </c:pt>
                <c:pt idx="169">
                  <c:v>3.3189999999999997E-2</c:v>
                </c:pt>
                <c:pt idx="170">
                  <c:v>3.3730000000000003E-2</c:v>
                </c:pt>
                <c:pt idx="171">
                  <c:v>3.424E-2</c:v>
                </c:pt>
                <c:pt idx="172">
                  <c:v>3.4750000000000003E-2</c:v>
                </c:pt>
                <c:pt idx="173">
                  <c:v>3.5270000000000003E-2</c:v>
                </c:pt>
                <c:pt idx="174">
                  <c:v>3.5819999999999998E-2</c:v>
                </c:pt>
                <c:pt idx="175">
                  <c:v>3.6330000000000001E-2</c:v>
                </c:pt>
                <c:pt idx="176">
                  <c:v>3.6850000000000001E-2</c:v>
                </c:pt>
                <c:pt idx="177">
                  <c:v>3.7359999999999997E-2</c:v>
                </c:pt>
                <c:pt idx="178">
                  <c:v>3.7909999999999999E-2</c:v>
                </c:pt>
                <c:pt idx="179">
                  <c:v>3.8429999999999999E-2</c:v>
                </c:pt>
                <c:pt idx="180">
                  <c:v>3.8940000000000002E-2</c:v>
                </c:pt>
                <c:pt idx="181">
                  <c:v>3.95E-2</c:v>
                </c:pt>
                <c:pt idx="182">
                  <c:v>4.0009999999999997E-2</c:v>
                </c:pt>
                <c:pt idx="183">
                  <c:v>4.0529999999999997E-2</c:v>
                </c:pt>
                <c:pt idx="184">
                  <c:v>4.104E-2</c:v>
                </c:pt>
                <c:pt idx="185">
                  <c:v>4.1599999999999998E-2</c:v>
                </c:pt>
                <c:pt idx="186">
                  <c:v>4.2110000000000002E-2</c:v>
                </c:pt>
                <c:pt idx="187">
                  <c:v>4.2630000000000001E-2</c:v>
                </c:pt>
                <c:pt idx="188">
                  <c:v>4.3150000000000001E-2</c:v>
                </c:pt>
                <c:pt idx="189">
                  <c:v>4.3700000000000003E-2</c:v>
                </c:pt>
                <c:pt idx="190">
                  <c:v>4.4220000000000002E-2</c:v>
                </c:pt>
                <c:pt idx="191">
                  <c:v>4.4740000000000002E-2</c:v>
                </c:pt>
                <c:pt idx="192">
                  <c:v>4.5249999999999999E-2</c:v>
                </c:pt>
                <c:pt idx="193">
                  <c:v>4.5809999999999997E-2</c:v>
                </c:pt>
                <c:pt idx="194">
                  <c:v>4.632E-2</c:v>
                </c:pt>
                <c:pt idx="195">
                  <c:v>4.6829999999999997E-2</c:v>
                </c:pt>
                <c:pt idx="196">
                  <c:v>4.7390000000000002E-2</c:v>
                </c:pt>
                <c:pt idx="197">
                  <c:v>4.7899999999999998E-2</c:v>
                </c:pt>
                <c:pt idx="198">
                  <c:v>4.8419999999999998E-2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B1-4779-A600-C277E96AB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622847"/>
        <c:axId val="823624095"/>
      </c:scatterChart>
      <c:valAx>
        <c:axId val="82362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624095"/>
        <c:crosses val="autoZero"/>
        <c:crossBetween val="midCat"/>
      </c:valAx>
      <c:valAx>
        <c:axId val="8236240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622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2</xdr:row>
      <xdr:rowOff>38100</xdr:rowOff>
    </xdr:from>
    <xdr:to>
      <xdr:col>15</xdr:col>
      <xdr:colOff>501650</xdr:colOff>
      <xdr:row>25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3B55AB8-C677-DA7E-CECB-70E916DBF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3"/>
  <sheetViews>
    <sheetView tabSelected="1" topLeftCell="H1" workbookViewId="0">
      <pane ySplit="1" topLeftCell="A17" activePane="bottomLeft" state="frozen"/>
      <selection pane="bottomLeft" activeCell="U25" sqref="U25"/>
    </sheetView>
  </sheetViews>
  <sheetFormatPr defaultColWidth="9" defaultRowHeight="14"/>
  <cols>
    <col min="1" max="1" width="33" style="1" customWidth="1"/>
    <col min="2" max="2" width="11.1796875" style="1" customWidth="1"/>
    <col min="3" max="3" width="7.453125" style="1" customWidth="1"/>
    <col min="4" max="4" width="9.453125" style="1" customWidth="1"/>
    <col min="5" max="5" width="11.1796875" style="1" customWidth="1"/>
    <col min="6" max="6" width="19.36328125" style="1" customWidth="1"/>
    <col min="7" max="7" width="34.54296875" style="1" customWidth="1"/>
    <col min="8" max="8" width="8.81640625" style="1" customWidth="1"/>
    <col min="9" max="9" width="15.36328125" style="1" customWidth="1"/>
    <col min="10" max="11" width="11.1796875" style="1" customWidth="1"/>
    <col min="12" max="12" width="11" style="1" customWidth="1"/>
    <col min="13" max="13" width="13.1796875" style="1" customWidth="1"/>
    <col min="14" max="14" width="11.54296875" style="1" customWidth="1"/>
    <col min="15" max="15" width="8.54296875" style="1" customWidth="1"/>
    <col min="16" max="16" width="6.36328125" style="1" customWidth="1"/>
    <col min="17" max="17" width="13" style="1" customWidth="1"/>
    <col min="18" max="19" width="14.54296875" style="1" customWidth="1"/>
    <col min="20" max="20" width="14.36328125" style="1" customWidth="1"/>
    <col min="21" max="21" width="16.54296875" style="1" customWidth="1"/>
    <col min="22" max="22" width="13.36328125" style="1" customWidth="1"/>
    <col min="23" max="24" width="14.1796875" style="1" customWidth="1"/>
    <col min="25" max="25" width="13.81640625" style="1" customWidth="1"/>
    <col min="26" max="26" width="16.1796875" style="1" customWidth="1"/>
    <col min="27" max="27" width="14.7265625" style="1" customWidth="1"/>
    <col min="28" max="28" width="20.36328125" style="1" customWidth="1"/>
    <col min="29" max="29" width="20.6328125" style="1" customWidth="1"/>
    <col min="30" max="30" width="15.1796875" style="1" customWidth="1"/>
    <col min="31" max="32" width="14.1796875" style="1" customWidth="1"/>
    <col min="33" max="33" width="13.81640625" style="1" customWidth="1"/>
    <col min="34" max="34" width="16.1796875" style="1" customWidth="1"/>
    <col min="35" max="35" width="14.81640625" style="1" customWidth="1"/>
    <col min="36" max="37" width="13.81640625" style="1" customWidth="1"/>
    <col min="38" max="38" width="13.6328125" style="1" customWidth="1"/>
    <col min="39" max="40" width="13.54296875" style="1" customWidth="1"/>
    <col min="41" max="41" width="13.36328125" style="1" customWidth="1"/>
    <col min="42" max="43" width="13.54296875" style="1" customWidth="1"/>
    <col min="44" max="44" width="13.36328125" style="1" customWidth="1"/>
    <col min="45" max="45" width="19.7265625" style="1" customWidth="1"/>
    <col min="46" max="46" width="19.81640625" style="1" customWidth="1"/>
    <col min="47" max="47" width="17.36328125" style="1" customWidth="1"/>
    <col min="48" max="48" width="18" style="1" customWidth="1"/>
    <col min="49" max="52" width="12.54296875" style="1" customWidth="1"/>
    <col min="53" max="53" width="13.6328125" style="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</row>
    <row r="2" spans="1:53">
      <c r="A2" s="1" t="s">
        <v>53</v>
      </c>
      <c r="B2" s="1" t="s">
        <v>54</v>
      </c>
      <c r="C2" s="1">
        <v>10266</v>
      </c>
      <c r="D2" s="1">
        <v>28840</v>
      </c>
      <c r="E2" s="1" t="s">
        <v>55</v>
      </c>
      <c r="F2" s="1" t="s">
        <v>56</v>
      </c>
      <c r="G2" s="1" t="s">
        <v>53</v>
      </c>
      <c r="H2" s="1" t="s">
        <v>57</v>
      </c>
      <c r="I2" s="1" t="s">
        <v>58</v>
      </c>
      <c r="J2" s="1">
        <v>8</v>
      </c>
      <c r="K2" s="1">
        <v>9</v>
      </c>
      <c r="L2" s="1">
        <v>7</v>
      </c>
      <c r="N2" s="1" t="s">
        <v>59</v>
      </c>
      <c r="O2" s="1">
        <v>4</v>
      </c>
      <c r="P2" s="1">
        <v>1</v>
      </c>
      <c r="Q2" s="1" t="s">
        <v>60</v>
      </c>
      <c r="R2" s="1">
        <v>0.1</v>
      </c>
      <c r="S2" s="1">
        <v>0.1</v>
      </c>
      <c r="T2" s="1">
        <v>0.1</v>
      </c>
      <c r="AA2" s="3">
        <v>9.9999999999999995E-7</v>
      </c>
      <c r="AE2" s="1">
        <v>0</v>
      </c>
      <c r="AF2" s="1">
        <v>0</v>
      </c>
      <c r="AL2" s="1">
        <v>0</v>
      </c>
      <c r="AO2" s="1">
        <v>0.01</v>
      </c>
      <c r="AR2" s="1">
        <f t="shared" ref="AR2:AR7" si="0">1.2*1.1</f>
        <v>1.32</v>
      </c>
      <c r="AS2" s="1">
        <v>0.1</v>
      </c>
      <c r="AT2" s="1">
        <v>1</v>
      </c>
      <c r="AU2" s="1" t="s">
        <v>59</v>
      </c>
      <c r="AV2" s="1" t="s">
        <v>61</v>
      </c>
      <c r="AW2" s="1" t="s">
        <v>62</v>
      </c>
      <c r="AX2" s="1" t="s">
        <v>63</v>
      </c>
      <c r="AY2" s="1" t="s">
        <v>64</v>
      </c>
      <c r="BA2" s="4">
        <v>500039</v>
      </c>
    </row>
    <row r="3" spans="1:53">
      <c r="A3" s="1" t="s">
        <v>65</v>
      </c>
      <c r="B3" s="1" t="s">
        <v>54</v>
      </c>
      <c r="C3" s="1">
        <v>10266</v>
      </c>
      <c r="D3" s="1">
        <v>28840</v>
      </c>
      <c r="E3" s="1" t="s">
        <v>55</v>
      </c>
      <c r="F3" s="1" t="s">
        <v>56</v>
      </c>
      <c r="G3" s="1" t="s">
        <v>65</v>
      </c>
      <c r="H3" s="1" t="s">
        <v>57</v>
      </c>
      <c r="I3" s="1" t="s">
        <v>58</v>
      </c>
      <c r="J3" s="1">
        <v>14</v>
      </c>
      <c r="K3" s="1">
        <v>15</v>
      </c>
      <c r="L3" s="1">
        <v>13</v>
      </c>
      <c r="N3" s="1" t="s">
        <v>59</v>
      </c>
      <c r="O3" s="1">
        <v>25</v>
      </c>
      <c r="P3" s="1">
        <v>1</v>
      </c>
      <c r="Q3" s="1" t="s">
        <v>60</v>
      </c>
      <c r="R3" s="1">
        <v>0.1</v>
      </c>
      <c r="S3" s="1">
        <v>0.1</v>
      </c>
      <c r="T3" s="1">
        <v>0.1</v>
      </c>
      <c r="AA3" s="3">
        <v>9.9999999999999995E-7</v>
      </c>
      <c r="AE3" s="1">
        <v>0</v>
      </c>
      <c r="AF3" s="1">
        <v>0</v>
      </c>
      <c r="AL3" s="1">
        <v>0</v>
      </c>
      <c r="AO3" s="1">
        <v>0.01</v>
      </c>
      <c r="AR3" s="1">
        <f t="shared" si="0"/>
        <v>1.32</v>
      </c>
      <c r="AS3" s="1">
        <v>0.1</v>
      </c>
      <c r="AT3" s="1">
        <v>1</v>
      </c>
      <c r="AU3" s="1" t="s">
        <v>59</v>
      </c>
      <c r="AV3" s="1" t="s">
        <v>61</v>
      </c>
      <c r="AW3" s="1" t="s">
        <v>62</v>
      </c>
      <c r="AX3" s="1" t="s">
        <v>63</v>
      </c>
      <c r="AY3" s="1" t="s">
        <v>64</v>
      </c>
      <c r="BA3" s="4">
        <v>500039</v>
      </c>
    </row>
    <row r="4" spans="1:53">
      <c r="A4" s="1" t="s">
        <v>66</v>
      </c>
      <c r="B4" s="1" t="s">
        <v>54</v>
      </c>
      <c r="C4" s="1">
        <v>10266</v>
      </c>
      <c r="D4" s="1">
        <v>28840</v>
      </c>
      <c r="E4" s="1" t="s">
        <v>55</v>
      </c>
      <c r="F4" s="1" t="s">
        <v>56</v>
      </c>
      <c r="G4" s="1" t="s">
        <v>66</v>
      </c>
      <c r="H4" s="1" t="s">
        <v>57</v>
      </c>
      <c r="I4" s="1" t="s">
        <v>58</v>
      </c>
      <c r="J4" s="1">
        <v>20</v>
      </c>
      <c r="K4" s="1">
        <v>21</v>
      </c>
      <c r="L4" s="1">
        <v>19</v>
      </c>
      <c r="N4" s="1" t="s">
        <v>59</v>
      </c>
      <c r="O4" s="1">
        <v>100</v>
      </c>
      <c r="P4" s="1">
        <v>1</v>
      </c>
      <c r="Q4" s="1" t="s">
        <v>60</v>
      </c>
      <c r="R4" s="1">
        <v>0.1</v>
      </c>
      <c r="S4" s="1">
        <v>0.1</v>
      </c>
      <c r="T4" s="1">
        <v>0.1</v>
      </c>
      <c r="AA4" s="3">
        <v>9.9999999999999995E-7</v>
      </c>
      <c r="AE4" s="1">
        <v>0</v>
      </c>
      <c r="AF4" s="1">
        <v>0</v>
      </c>
      <c r="AL4" s="1">
        <v>0</v>
      </c>
      <c r="AO4" s="1">
        <v>0.01</v>
      </c>
      <c r="AR4" s="1">
        <f t="shared" si="0"/>
        <v>1.32</v>
      </c>
      <c r="AS4" s="1">
        <v>0.1</v>
      </c>
      <c r="AT4" s="1">
        <v>1</v>
      </c>
      <c r="AU4" s="1" t="s">
        <v>59</v>
      </c>
      <c r="AV4" s="1" t="s">
        <v>61</v>
      </c>
      <c r="AW4" s="1" t="s">
        <v>62</v>
      </c>
      <c r="AX4" s="1" t="s">
        <v>63</v>
      </c>
      <c r="AY4" s="1" t="s">
        <v>64</v>
      </c>
      <c r="BA4" s="4">
        <v>500039</v>
      </c>
    </row>
    <row r="5" spans="1:53">
      <c r="A5" s="1" t="s">
        <v>67</v>
      </c>
      <c r="B5" s="1" t="s">
        <v>54</v>
      </c>
      <c r="C5" s="1">
        <v>10266</v>
      </c>
      <c r="D5" s="1">
        <v>28840</v>
      </c>
      <c r="E5" s="1" t="s">
        <v>55</v>
      </c>
      <c r="F5" s="1" t="s">
        <v>56</v>
      </c>
      <c r="G5" s="1" t="s">
        <v>67</v>
      </c>
      <c r="H5" s="1" t="s">
        <v>57</v>
      </c>
      <c r="I5" s="1" t="s">
        <v>58</v>
      </c>
      <c r="J5" s="1">
        <f t="shared" ref="J5:L7" si="1">J2+3</f>
        <v>11</v>
      </c>
      <c r="K5" s="1">
        <f t="shared" si="1"/>
        <v>12</v>
      </c>
      <c r="L5" s="1">
        <f t="shared" si="1"/>
        <v>10</v>
      </c>
      <c r="N5" s="1" t="s">
        <v>59</v>
      </c>
      <c r="O5" s="1">
        <f>O2*8</f>
        <v>32</v>
      </c>
      <c r="P5" s="1">
        <v>1</v>
      </c>
      <c r="Q5" s="1" t="s">
        <v>60</v>
      </c>
      <c r="R5" s="1">
        <v>0.1</v>
      </c>
      <c r="S5" s="1">
        <v>0.1</v>
      </c>
      <c r="T5" s="1">
        <v>0.1</v>
      </c>
      <c r="AA5" s="3">
        <v>9.9999999999999995E-7</v>
      </c>
      <c r="AE5" s="1">
        <v>0</v>
      </c>
      <c r="AF5" s="1">
        <v>0</v>
      </c>
      <c r="AL5" s="1">
        <v>0</v>
      </c>
      <c r="AO5" s="1">
        <v>0.01</v>
      </c>
      <c r="AR5" s="1">
        <f t="shared" si="0"/>
        <v>1.32</v>
      </c>
      <c r="AS5" s="1">
        <v>0.1</v>
      </c>
      <c r="AT5" s="1">
        <v>1</v>
      </c>
      <c r="AU5" s="1" t="s">
        <v>59</v>
      </c>
      <c r="AV5" s="1" t="s">
        <v>61</v>
      </c>
      <c r="AW5" s="1" t="s">
        <v>62</v>
      </c>
      <c r="AX5" s="1" t="s">
        <v>63</v>
      </c>
      <c r="AY5" s="1" t="s">
        <v>64</v>
      </c>
      <c r="BA5" s="4">
        <v>500039</v>
      </c>
    </row>
    <row r="6" spans="1:53">
      <c r="A6" s="1" t="s">
        <v>68</v>
      </c>
      <c r="B6" s="1" t="s">
        <v>54</v>
      </c>
      <c r="C6" s="1">
        <v>10266</v>
      </c>
      <c r="D6" s="1">
        <v>28840</v>
      </c>
      <c r="E6" s="1" t="s">
        <v>55</v>
      </c>
      <c r="F6" s="1" t="s">
        <v>56</v>
      </c>
      <c r="G6" s="1" t="s">
        <v>68</v>
      </c>
      <c r="H6" s="1" t="s">
        <v>57</v>
      </c>
      <c r="I6" s="1" t="s">
        <v>58</v>
      </c>
      <c r="J6" s="1">
        <f t="shared" si="1"/>
        <v>17</v>
      </c>
      <c r="K6" s="1">
        <f t="shared" si="1"/>
        <v>18</v>
      </c>
      <c r="L6" s="1">
        <f t="shared" si="1"/>
        <v>16</v>
      </c>
      <c r="N6" s="1" t="s">
        <v>59</v>
      </c>
      <c r="O6" s="1">
        <f t="shared" ref="O6:O13" si="2">O3*8</f>
        <v>200</v>
      </c>
      <c r="P6" s="1">
        <v>1</v>
      </c>
      <c r="Q6" s="1" t="s">
        <v>60</v>
      </c>
      <c r="R6" s="1">
        <v>0.1</v>
      </c>
      <c r="S6" s="1">
        <v>0.1</v>
      </c>
      <c r="T6" s="1">
        <v>0.1</v>
      </c>
      <c r="AA6" s="3">
        <v>9.9999999999999995E-7</v>
      </c>
      <c r="AE6" s="1">
        <v>0</v>
      </c>
      <c r="AF6" s="1">
        <v>0</v>
      </c>
      <c r="AL6" s="1">
        <v>0</v>
      </c>
      <c r="AO6" s="1">
        <v>0.01</v>
      </c>
      <c r="AR6" s="1">
        <f t="shared" si="0"/>
        <v>1.32</v>
      </c>
      <c r="AS6" s="1">
        <v>0.1</v>
      </c>
      <c r="AT6" s="1">
        <v>1</v>
      </c>
      <c r="AU6" s="1" t="s">
        <v>59</v>
      </c>
      <c r="AV6" s="1" t="s">
        <v>61</v>
      </c>
      <c r="AW6" s="1" t="s">
        <v>62</v>
      </c>
      <c r="AX6" s="1" t="s">
        <v>63</v>
      </c>
      <c r="AY6" s="1" t="s">
        <v>64</v>
      </c>
      <c r="BA6" s="4">
        <v>500039</v>
      </c>
    </row>
    <row r="7" spans="1:53">
      <c r="A7" s="1" t="s">
        <v>69</v>
      </c>
      <c r="B7" s="1" t="s">
        <v>54</v>
      </c>
      <c r="C7" s="1">
        <v>10266</v>
      </c>
      <c r="D7" s="1">
        <v>28840</v>
      </c>
      <c r="E7" s="1" t="s">
        <v>55</v>
      </c>
      <c r="F7" s="1" t="s">
        <v>56</v>
      </c>
      <c r="G7" s="1" t="s">
        <v>69</v>
      </c>
      <c r="H7" s="1" t="s">
        <v>57</v>
      </c>
      <c r="I7" s="1" t="s">
        <v>58</v>
      </c>
      <c r="J7" s="1">
        <f t="shared" si="1"/>
        <v>23</v>
      </c>
      <c r="K7" s="1">
        <f t="shared" si="1"/>
        <v>24</v>
      </c>
      <c r="L7" s="1">
        <f t="shared" si="1"/>
        <v>22</v>
      </c>
      <c r="N7" s="1" t="s">
        <v>59</v>
      </c>
      <c r="O7" s="1">
        <f t="shared" si="2"/>
        <v>800</v>
      </c>
      <c r="P7" s="1">
        <v>1</v>
      </c>
      <c r="Q7" s="1" t="s">
        <v>60</v>
      </c>
      <c r="R7" s="1">
        <v>0.1</v>
      </c>
      <c r="S7" s="1">
        <v>0.1</v>
      </c>
      <c r="T7" s="1">
        <v>0.1</v>
      </c>
      <c r="AA7" s="3">
        <v>9.9999999999999995E-7</v>
      </c>
      <c r="AE7" s="1">
        <v>0</v>
      </c>
      <c r="AF7" s="1">
        <v>0</v>
      </c>
      <c r="AL7" s="1">
        <v>0</v>
      </c>
      <c r="AO7" s="1">
        <v>0.01</v>
      </c>
      <c r="AR7" s="1">
        <f t="shared" si="0"/>
        <v>1.32</v>
      </c>
      <c r="AS7" s="1">
        <v>0.1</v>
      </c>
      <c r="AT7" s="1">
        <v>1</v>
      </c>
      <c r="AU7" s="1" t="s">
        <v>59</v>
      </c>
      <c r="AV7" s="1" t="s">
        <v>61</v>
      </c>
      <c r="AW7" s="1" t="s">
        <v>62</v>
      </c>
      <c r="AX7" s="1" t="s">
        <v>63</v>
      </c>
      <c r="AY7" s="1" t="s">
        <v>64</v>
      </c>
      <c r="BA7" s="4">
        <v>500039</v>
      </c>
    </row>
    <row r="8" spans="1:53">
      <c r="A8" s="1" t="s">
        <v>70</v>
      </c>
      <c r="B8" s="1" t="s">
        <v>71</v>
      </c>
      <c r="C8" s="1">
        <v>9229</v>
      </c>
      <c r="D8" s="1">
        <v>28840</v>
      </c>
      <c r="E8" s="1" t="s">
        <v>72</v>
      </c>
      <c r="F8" s="1" t="s">
        <v>73</v>
      </c>
      <c r="G8" s="1" t="s">
        <v>70</v>
      </c>
      <c r="H8" s="1" t="s">
        <v>57</v>
      </c>
      <c r="I8" s="1" t="s">
        <v>58</v>
      </c>
      <c r="J8" s="1">
        <v>2</v>
      </c>
      <c r="K8" s="1">
        <v>3</v>
      </c>
      <c r="L8" s="1">
        <v>1</v>
      </c>
      <c r="N8" s="1" t="s">
        <v>74</v>
      </c>
      <c r="O8" s="1">
        <v>4</v>
      </c>
      <c r="P8" s="1">
        <v>1</v>
      </c>
      <c r="Q8" s="1" t="s">
        <v>60</v>
      </c>
      <c r="R8" s="1">
        <v>0.1</v>
      </c>
      <c r="S8" s="1">
        <v>0.1</v>
      </c>
      <c r="T8" s="1">
        <v>0.1</v>
      </c>
      <c r="AA8" s="3">
        <v>9.9999999999999995E-7</v>
      </c>
      <c r="AE8" s="1">
        <v>0</v>
      </c>
      <c r="AF8" s="1">
        <v>0</v>
      </c>
      <c r="AL8" s="1">
        <v>0</v>
      </c>
      <c r="AO8" s="1">
        <v>-0.01</v>
      </c>
      <c r="AR8" s="1">
        <f t="shared" ref="AR8:AR13" si="3">-1.2*1.1</f>
        <v>-1.32</v>
      </c>
      <c r="AS8" s="1">
        <v>0.1</v>
      </c>
      <c r="AT8" s="1">
        <v>1</v>
      </c>
      <c r="AU8" s="1" t="s">
        <v>74</v>
      </c>
      <c r="AV8" s="1" t="s">
        <v>61</v>
      </c>
      <c r="AW8" s="1" t="s">
        <v>62</v>
      </c>
      <c r="AX8" s="1" t="s">
        <v>63</v>
      </c>
      <c r="AY8" s="1" t="s">
        <v>64</v>
      </c>
      <c r="BA8" s="4">
        <v>500039</v>
      </c>
    </row>
    <row r="9" spans="1:53">
      <c r="A9" s="1" t="s">
        <v>75</v>
      </c>
      <c r="B9" s="1" t="s">
        <v>71</v>
      </c>
      <c r="C9" s="1">
        <v>9229</v>
      </c>
      <c r="D9" s="1">
        <v>28840</v>
      </c>
      <c r="E9" s="1" t="s">
        <v>72</v>
      </c>
      <c r="F9" s="1" t="s">
        <v>73</v>
      </c>
      <c r="G9" s="1" t="s">
        <v>75</v>
      </c>
      <c r="H9" s="1" t="s">
        <v>57</v>
      </c>
      <c r="I9" s="1" t="s">
        <v>58</v>
      </c>
      <c r="J9" s="1">
        <v>8</v>
      </c>
      <c r="K9" s="1">
        <v>9</v>
      </c>
      <c r="L9" s="1">
        <v>7</v>
      </c>
      <c r="N9" s="1" t="s">
        <v>74</v>
      </c>
      <c r="O9" s="1">
        <v>25</v>
      </c>
      <c r="P9" s="1">
        <v>1</v>
      </c>
      <c r="Q9" s="1" t="s">
        <v>60</v>
      </c>
      <c r="R9" s="1">
        <v>0.1</v>
      </c>
      <c r="S9" s="1">
        <v>0.1</v>
      </c>
      <c r="T9" s="1">
        <v>0.1</v>
      </c>
      <c r="AA9" s="3">
        <v>9.9999999999999995E-7</v>
      </c>
      <c r="AE9" s="1">
        <v>0</v>
      </c>
      <c r="AF9" s="1">
        <v>0</v>
      </c>
      <c r="AL9" s="1">
        <v>0</v>
      </c>
      <c r="AO9" s="1">
        <v>-0.01</v>
      </c>
      <c r="AR9" s="1">
        <f t="shared" si="3"/>
        <v>-1.32</v>
      </c>
      <c r="AS9" s="1">
        <v>0.1</v>
      </c>
      <c r="AT9" s="1">
        <v>1</v>
      </c>
      <c r="AU9" s="1" t="s">
        <v>74</v>
      </c>
      <c r="AV9" s="1" t="s">
        <v>61</v>
      </c>
      <c r="AW9" s="1" t="s">
        <v>62</v>
      </c>
      <c r="AX9" s="1" t="s">
        <v>63</v>
      </c>
      <c r="AY9" s="1" t="s">
        <v>64</v>
      </c>
      <c r="BA9" s="4">
        <v>500039</v>
      </c>
    </row>
    <row r="10" spans="1:53">
      <c r="A10" s="1" t="s">
        <v>76</v>
      </c>
      <c r="B10" s="1" t="s">
        <v>71</v>
      </c>
      <c r="C10" s="1">
        <v>9229</v>
      </c>
      <c r="D10" s="1">
        <v>28840</v>
      </c>
      <c r="E10" s="1" t="s">
        <v>72</v>
      </c>
      <c r="F10" s="1" t="s">
        <v>73</v>
      </c>
      <c r="G10" s="1" t="s">
        <v>76</v>
      </c>
      <c r="H10" s="1" t="s">
        <v>57</v>
      </c>
      <c r="I10" s="1" t="s">
        <v>58</v>
      </c>
      <c r="J10" s="1">
        <v>14</v>
      </c>
      <c r="K10" s="1">
        <v>15</v>
      </c>
      <c r="L10" s="1">
        <v>13</v>
      </c>
      <c r="N10" s="1" t="s">
        <v>74</v>
      </c>
      <c r="O10" s="1">
        <v>100</v>
      </c>
      <c r="P10" s="1">
        <v>1</v>
      </c>
      <c r="Q10" s="1" t="s">
        <v>60</v>
      </c>
      <c r="R10" s="1">
        <v>0.1</v>
      </c>
      <c r="S10" s="1">
        <v>0.1</v>
      </c>
      <c r="T10" s="1">
        <v>0.1</v>
      </c>
      <c r="AA10" s="3">
        <v>9.9999999999999995E-7</v>
      </c>
      <c r="AE10" s="1">
        <v>0</v>
      </c>
      <c r="AF10" s="1">
        <v>0</v>
      </c>
      <c r="AL10" s="1">
        <v>0</v>
      </c>
      <c r="AO10" s="1">
        <v>-0.01</v>
      </c>
      <c r="AR10" s="1">
        <f t="shared" si="3"/>
        <v>-1.32</v>
      </c>
      <c r="AS10" s="1">
        <v>0.1</v>
      </c>
      <c r="AT10" s="1">
        <v>1</v>
      </c>
      <c r="AU10" s="1" t="s">
        <v>74</v>
      </c>
      <c r="AV10" s="1" t="s">
        <v>61</v>
      </c>
      <c r="AW10" s="1" t="s">
        <v>62</v>
      </c>
      <c r="AX10" s="1" t="s">
        <v>63</v>
      </c>
      <c r="AY10" s="1" t="s">
        <v>64</v>
      </c>
      <c r="BA10" s="4">
        <v>500039</v>
      </c>
    </row>
    <row r="11" spans="1:53">
      <c r="A11" s="1" t="s">
        <v>77</v>
      </c>
      <c r="B11" s="1" t="s">
        <v>71</v>
      </c>
      <c r="C11" s="1">
        <v>9229</v>
      </c>
      <c r="D11" s="1">
        <v>28840</v>
      </c>
      <c r="E11" s="1" t="s">
        <v>72</v>
      </c>
      <c r="F11" s="1" t="s">
        <v>73</v>
      </c>
      <c r="G11" s="1" t="s">
        <v>77</v>
      </c>
      <c r="H11" s="1" t="s">
        <v>57</v>
      </c>
      <c r="I11" s="1" t="s">
        <v>58</v>
      </c>
      <c r="J11" s="1">
        <f t="shared" ref="J11:L13" si="4">J8+3</f>
        <v>5</v>
      </c>
      <c r="K11" s="1">
        <f t="shared" si="4"/>
        <v>6</v>
      </c>
      <c r="L11" s="1">
        <f t="shared" si="4"/>
        <v>4</v>
      </c>
      <c r="N11" s="1" t="s">
        <v>74</v>
      </c>
      <c r="O11" s="1">
        <f t="shared" si="2"/>
        <v>32</v>
      </c>
      <c r="P11" s="1">
        <v>1</v>
      </c>
      <c r="Q11" s="1" t="s">
        <v>60</v>
      </c>
      <c r="R11" s="1">
        <v>0.1</v>
      </c>
      <c r="S11" s="1">
        <v>0.1</v>
      </c>
      <c r="T11" s="1">
        <v>0.1</v>
      </c>
      <c r="AA11" s="3">
        <v>9.9999999999999995E-7</v>
      </c>
      <c r="AE11" s="1">
        <v>0</v>
      </c>
      <c r="AF11" s="1">
        <v>0</v>
      </c>
      <c r="AL11" s="1">
        <v>0</v>
      </c>
      <c r="AO11" s="1">
        <v>-0.01</v>
      </c>
      <c r="AR11" s="1">
        <f t="shared" si="3"/>
        <v>-1.32</v>
      </c>
      <c r="AS11" s="1">
        <v>0.1</v>
      </c>
      <c r="AT11" s="1">
        <v>1</v>
      </c>
      <c r="AU11" s="1" t="s">
        <v>74</v>
      </c>
      <c r="AV11" s="1" t="s">
        <v>61</v>
      </c>
      <c r="AW11" s="1" t="s">
        <v>62</v>
      </c>
      <c r="AX11" s="1" t="s">
        <v>63</v>
      </c>
      <c r="AY11" s="1" t="s">
        <v>64</v>
      </c>
      <c r="BA11" s="4">
        <v>500039</v>
      </c>
    </row>
    <row r="12" spans="1:53">
      <c r="A12" s="1" t="s">
        <v>78</v>
      </c>
      <c r="B12" s="1" t="s">
        <v>71</v>
      </c>
      <c r="C12" s="1">
        <v>9229</v>
      </c>
      <c r="D12" s="1">
        <v>28840</v>
      </c>
      <c r="E12" s="1" t="s">
        <v>72</v>
      </c>
      <c r="F12" s="1" t="s">
        <v>73</v>
      </c>
      <c r="G12" s="1" t="s">
        <v>78</v>
      </c>
      <c r="H12" s="1" t="s">
        <v>57</v>
      </c>
      <c r="I12" s="1" t="s">
        <v>58</v>
      </c>
      <c r="J12" s="1">
        <f t="shared" si="4"/>
        <v>11</v>
      </c>
      <c r="K12" s="1">
        <f t="shared" si="4"/>
        <v>12</v>
      </c>
      <c r="L12" s="1">
        <f t="shared" si="4"/>
        <v>10</v>
      </c>
      <c r="N12" s="1" t="s">
        <v>74</v>
      </c>
      <c r="O12" s="1">
        <f t="shared" si="2"/>
        <v>200</v>
      </c>
      <c r="P12" s="1">
        <v>1</v>
      </c>
      <c r="Q12" s="1" t="s">
        <v>60</v>
      </c>
      <c r="R12" s="1">
        <v>0.1</v>
      </c>
      <c r="S12" s="1">
        <v>0.1</v>
      </c>
      <c r="T12" s="1">
        <v>0.1</v>
      </c>
      <c r="AA12" s="3">
        <v>9.9999999999999995E-7</v>
      </c>
      <c r="AE12" s="1">
        <v>0</v>
      </c>
      <c r="AF12" s="1">
        <v>0</v>
      </c>
      <c r="AL12" s="1">
        <v>0</v>
      </c>
      <c r="AO12" s="1">
        <v>-0.01</v>
      </c>
      <c r="AR12" s="1">
        <f t="shared" si="3"/>
        <v>-1.32</v>
      </c>
      <c r="AS12" s="1">
        <v>0.1</v>
      </c>
      <c r="AT12" s="1">
        <v>1</v>
      </c>
      <c r="AU12" s="1" t="s">
        <v>74</v>
      </c>
      <c r="AV12" s="1" t="s">
        <v>61</v>
      </c>
      <c r="AW12" s="1" t="s">
        <v>62</v>
      </c>
      <c r="AX12" s="1" t="s">
        <v>63</v>
      </c>
      <c r="AY12" s="1" t="s">
        <v>64</v>
      </c>
      <c r="BA12" s="4">
        <v>500039</v>
      </c>
    </row>
    <row r="13" spans="1:53">
      <c r="A13" s="1" t="s">
        <v>79</v>
      </c>
      <c r="B13" s="1" t="s">
        <v>71</v>
      </c>
      <c r="C13" s="1">
        <v>9229</v>
      </c>
      <c r="D13" s="1">
        <v>28840</v>
      </c>
      <c r="E13" s="1" t="s">
        <v>72</v>
      </c>
      <c r="F13" s="1" t="s">
        <v>73</v>
      </c>
      <c r="G13" s="1" t="s">
        <v>79</v>
      </c>
      <c r="H13" s="1" t="s">
        <v>57</v>
      </c>
      <c r="I13" s="1" t="s">
        <v>58</v>
      </c>
      <c r="J13" s="1">
        <f t="shared" si="4"/>
        <v>17</v>
      </c>
      <c r="K13" s="1">
        <f t="shared" si="4"/>
        <v>18</v>
      </c>
      <c r="L13" s="1">
        <f t="shared" si="4"/>
        <v>16</v>
      </c>
      <c r="N13" s="1" t="s">
        <v>74</v>
      </c>
      <c r="O13" s="1">
        <f t="shared" si="2"/>
        <v>800</v>
      </c>
      <c r="P13" s="1">
        <v>1</v>
      </c>
      <c r="Q13" s="1" t="s">
        <v>60</v>
      </c>
      <c r="R13" s="1">
        <v>0.1</v>
      </c>
      <c r="S13" s="1">
        <v>0.1</v>
      </c>
      <c r="T13" s="1">
        <v>0.1</v>
      </c>
      <c r="AA13" s="3">
        <v>9.9999999999999995E-7</v>
      </c>
      <c r="AE13" s="1">
        <v>0</v>
      </c>
      <c r="AF13" s="1">
        <v>0</v>
      </c>
      <c r="AL13" s="1">
        <v>0</v>
      </c>
      <c r="AO13" s="1">
        <v>-0.01</v>
      </c>
      <c r="AR13" s="1">
        <f t="shared" si="3"/>
        <v>-1.32</v>
      </c>
      <c r="AS13" s="1">
        <v>0.1</v>
      </c>
      <c r="AT13" s="1">
        <v>1</v>
      </c>
      <c r="AU13" s="1" t="s">
        <v>74</v>
      </c>
      <c r="AV13" s="1" t="s">
        <v>61</v>
      </c>
      <c r="AW13" s="1" t="s">
        <v>62</v>
      </c>
      <c r="AX13" s="1" t="s">
        <v>63</v>
      </c>
      <c r="AY13" s="1" t="s">
        <v>64</v>
      </c>
      <c r="BA13" s="4">
        <v>500039</v>
      </c>
    </row>
    <row r="14" spans="1:53">
      <c r="A14" s="1" t="s">
        <v>80</v>
      </c>
      <c r="B14" s="1" t="s">
        <v>81</v>
      </c>
      <c r="C14" s="1">
        <v>10330</v>
      </c>
      <c r="D14" s="1">
        <v>28840</v>
      </c>
      <c r="E14" s="1" t="s">
        <v>55</v>
      </c>
      <c r="F14" s="1" t="s">
        <v>56</v>
      </c>
      <c r="G14" s="1" t="s">
        <v>80</v>
      </c>
      <c r="H14" s="1" t="s">
        <v>57</v>
      </c>
      <c r="I14" s="1" t="s">
        <v>58</v>
      </c>
      <c r="J14" s="1">
        <v>8</v>
      </c>
      <c r="K14" s="1">
        <v>9</v>
      </c>
      <c r="L14" s="1">
        <v>7</v>
      </c>
      <c r="N14" s="1" t="s">
        <v>59</v>
      </c>
      <c r="O14" s="1">
        <v>4</v>
      </c>
      <c r="P14" s="1">
        <v>1</v>
      </c>
      <c r="Q14" s="1" t="s">
        <v>60</v>
      </c>
      <c r="R14" s="1">
        <v>0.1</v>
      </c>
      <c r="S14" s="1">
        <v>0.1</v>
      </c>
      <c r="T14" s="1">
        <v>0.1</v>
      </c>
      <c r="AA14" s="3">
        <v>9.9999999999999995E-7</v>
      </c>
      <c r="AE14" s="1">
        <v>0</v>
      </c>
      <c r="AF14" s="1">
        <v>0</v>
      </c>
      <c r="AL14" s="1">
        <v>0</v>
      </c>
      <c r="AO14" s="1">
        <v>0.01</v>
      </c>
      <c r="AR14" s="1">
        <f t="shared" ref="AR14:AR19" si="5">1.2*1.1</f>
        <v>1.32</v>
      </c>
      <c r="AS14" s="1">
        <v>0.1</v>
      </c>
      <c r="AT14" s="1">
        <v>1</v>
      </c>
      <c r="AU14" s="1" t="s">
        <v>59</v>
      </c>
      <c r="AV14" s="1" t="s">
        <v>61</v>
      </c>
      <c r="AW14" s="1" t="s">
        <v>62</v>
      </c>
      <c r="AX14" s="1" t="s">
        <v>63</v>
      </c>
      <c r="AY14" s="1" t="s">
        <v>64</v>
      </c>
      <c r="BA14" s="4">
        <v>500039</v>
      </c>
    </row>
    <row r="15" spans="1:53">
      <c r="A15" s="1" t="s">
        <v>82</v>
      </c>
      <c r="B15" s="1" t="s">
        <v>81</v>
      </c>
      <c r="C15" s="1">
        <v>10330</v>
      </c>
      <c r="D15" s="1">
        <v>28840</v>
      </c>
      <c r="E15" s="1" t="s">
        <v>55</v>
      </c>
      <c r="F15" s="1" t="s">
        <v>56</v>
      </c>
      <c r="G15" s="1" t="s">
        <v>82</v>
      </c>
      <c r="H15" s="1" t="s">
        <v>57</v>
      </c>
      <c r="I15" s="1" t="s">
        <v>58</v>
      </c>
      <c r="J15" s="1">
        <v>14</v>
      </c>
      <c r="K15" s="1">
        <v>15</v>
      </c>
      <c r="L15" s="1">
        <v>13</v>
      </c>
      <c r="N15" s="1" t="s">
        <v>59</v>
      </c>
      <c r="O15" s="1">
        <v>25</v>
      </c>
      <c r="P15" s="1">
        <v>1</v>
      </c>
      <c r="Q15" s="1" t="s">
        <v>60</v>
      </c>
      <c r="R15" s="1">
        <v>0.1</v>
      </c>
      <c r="S15" s="1">
        <v>0.1</v>
      </c>
      <c r="T15" s="1">
        <v>0.1</v>
      </c>
      <c r="AA15" s="3">
        <v>9.9999999999999995E-7</v>
      </c>
      <c r="AE15" s="1">
        <v>0</v>
      </c>
      <c r="AF15" s="1">
        <v>0</v>
      </c>
      <c r="AL15" s="1">
        <v>0</v>
      </c>
      <c r="AO15" s="1">
        <v>0.01</v>
      </c>
      <c r="AR15" s="1">
        <f t="shared" si="5"/>
        <v>1.32</v>
      </c>
      <c r="AS15" s="1">
        <v>0.1</v>
      </c>
      <c r="AT15" s="1">
        <v>1</v>
      </c>
      <c r="AU15" s="1" t="s">
        <v>59</v>
      </c>
      <c r="AV15" s="1" t="s">
        <v>61</v>
      </c>
      <c r="AW15" s="1" t="s">
        <v>62</v>
      </c>
      <c r="AX15" s="1" t="s">
        <v>63</v>
      </c>
      <c r="AY15" s="1" t="s">
        <v>64</v>
      </c>
      <c r="BA15" s="4">
        <v>500039</v>
      </c>
    </row>
    <row r="16" spans="1:53">
      <c r="A16" s="1" t="s">
        <v>83</v>
      </c>
      <c r="B16" s="1" t="s">
        <v>81</v>
      </c>
      <c r="C16" s="1">
        <v>10330</v>
      </c>
      <c r="D16" s="1">
        <v>28840</v>
      </c>
      <c r="E16" s="1" t="s">
        <v>55</v>
      </c>
      <c r="F16" s="1" t="s">
        <v>56</v>
      </c>
      <c r="G16" s="1" t="s">
        <v>83</v>
      </c>
      <c r="H16" s="1" t="s">
        <v>57</v>
      </c>
      <c r="I16" s="1" t="s">
        <v>58</v>
      </c>
      <c r="J16" s="1">
        <v>20</v>
      </c>
      <c r="K16" s="1">
        <v>21</v>
      </c>
      <c r="L16" s="1">
        <v>19</v>
      </c>
      <c r="N16" s="1" t="s">
        <v>59</v>
      </c>
      <c r="O16" s="1">
        <v>100</v>
      </c>
      <c r="P16" s="1">
        <v>1</v>
      </c>
      <c r="Q16" s="1" t="s">
        <v>60</v>
      </c>
      <c r="R16" s="1">
        <v>0.1</v>
      </c>
      <c r="S16" s="1">
        <v>0.1</v>
      </c>
      <c r="T16" s="1">
        <v>0.1</v>
      </c>
      <c r="AA16" s="3">
        <v>9.9999999999999995E-7</v>
      </c>
      <c r="AE16" s="1">
        <v>0</v>
      </c>
      <c r="AF16" s="1">
        <v>0</v>
      </c>
      <c r="AL16" s="1">
        <v>0</v>
      </c>
      <c r="AO16" s="1">
        <v>0.01</v>
      </c>
      <c r="AR16" s="1">
        <f t="shared" si="5"/>
        <v>1.32</v>
      </c>
      <c r="AS16" s="1">
        <v>0.1</v>
      </c>
      <c r="AT16" s="1">
        <v>1</v>
      </c>
      <c r="AU16" s="1" t="s">
        <v>59</v>
      </c>
      <c r="AV16" s="1" t="s">
        <v>61</v>
      </c>
      <c r="AW16" s="1" t="s">
        <v>62</v>
      </c>
      <c r="AX16" s="1" t="s">
        <v>63</v>
      </c>
      <c r="AY16" s="1" t="s">
        <v>64</v>
      </c>
      <c r="BA16" s="4">
        <v>500039</v>
      </c>
    </row>
    <row r="17" spans="1:53">
      <c r="A17" s="1" t="s">
        <v>84</v>
      </c>
      <c r="B17" s="1" t="s">
        <v>81</v>
      </c>
      <c r="C17" s="1">
        <v>10330</v>
      </c>
      <c r="D17" s="1">
        <v>28840</v>
      </c>
      <c r="E17" s="1" t="s">
        <v>55</v>
      </c>
      <c r="F17" s="1" t="s">
        <v>56</v>
      </c>
      <c r="G17" s="1" t="s">
        <v>84</v>
      </c>
      <c r="H17" s="1" t="s">
        <v>57</v>
      </c>
      <c r="I17" s="1" t="s">
        <v>58</v>
      </c>
      <c r="J17" s="1">
        <f t="shared" ref="J17:L19" si="6">J14+3</f>
        <v>11</v>
      </c>
      <c r="K17" s="1">
        <f t="shared" si="6"/>
        <v>12</v>
      </c>
      <c r="L17" s="1">
        <f t="shared" si="6"/>
        <v>10</v>
      </c>
      <c r="N17" s="1" t="s">
        <v>59</v>
      </c>
      <c r="O17" s="1">
        <f>O14*8</f>
        <v>32</v>
      </c>
      <c r="P17" s="1">
        <v>1</v>
      </c>
      <c r="Q17" s="1" t="s">
        <v>60</v>
      </c>
      <c r="R17" s="1">
        <v>0.1</v>
      </c>
      <c r="S17" s="1">
        <v>0.1</v>
      </c>
      <c r="T17" s="1">
        <v>0.1</v>
      </c>
      <c r="AA17" s="3">
        <v>9.9999999999999995E-7</v>
      </c>
      <c r="AE17" s="1">
        <v>0</v>
      </c>
      <c r="AF17" s="1">
        <v>0</v>
      </c>
      <c r="AL17" s="1">
        <v>0</v>
      </c>
      <c r="AO17" s="1">
        <v>0.01</v>
      </c>
      <c r="AR17" s="1">
        <f t="shared" si="5"/>
        <v>1.32</v>
      </c>
      <c r="AS17" s="1">
        <v>0.1</v>
      </c>
      <c r="AT17" s="1">
        <v>1</v>
      </c>
      <c r="AU17" s="1" t="s">
        <v>59</v>
      </c>
      <c r="AV17" s="1" t="s">
        <v>61</v>
      </c>
      <c r="AW17" s="1" t="s">
        <v>62</v>
      </c>
      <c r="AX17" s="1" t="s">
        <v>63</v>
      </c>
      <c r="AY17" s="1" t="s">
        <v>64</v>
      </c>
      <c r="BA17" s="4">
        <v>500039</v>
      </c>
    </row>
    <row r="18" spans="1:53">
      <c r="A18" s="1" t="s">
        <v>85</v>
      </c>
      <c r="B18" s="1" t="s">
        <v>81</v>
      </c>
      <c r="C18" s="1">
        <v>10330</v>
      </c>
      <c r="D18" s="1">
        <v>28840</v>
      </c>
      <c r="E18" s="1" t="s">
        <v>55</v>
      </c>
      <c r="F18" s="1" t="s">
        <v>56</v>
      </c>
      <c r="G18" s="1" t="s">
        <v>85</v>
      </c>
      <c r="H18" s="1" t="s">
        <v>57</v>
      </c>
      <c r="I18" s="1" t="s">
        <v>58</v>
      </c>
      <c r="J18" s="1">
        <f t="shared" si="6"/>
        <v>17</v>
      </c>
      <c r="K18" s="1">
        <f t="shared" si="6"/>
        <v>18</v>
      </c>
      <c r="L18" s="1">
        <f t="shared" si="6"/>
        <v>16</v>
      </c>
      <c r="N18" s="1" t="s">
        <v>59</v>
      </c>
      <c r="O18" s="1">
        <f>O15*8</f>
        <v>200</v>
      </c>
      <c r="P18" s="1">
        <v>1</v>
      </c>
      <c r="Q18" s="1" t="s">
        <v>60</v>
      </c>
      <c r="R18" s="1">
        <v>0.1</v>
      </c>
      <c r="S18" s="1">
        <v>0.1</v>
      </c>
      <c r="T18" s="1">
        <v>0.1</v>
      </c>
      <c r="AA18" s="3">
        <v>9.9999999999999995E-7</v>
      </c>
      <c r="AE18" s="1">
        <v>0</v>
      </c>
      <c r="AF18" s="1">
        <v>0</v>
      </c>
      <c r="AL18" s="1">
        <v>0</v>
      </c>
      <c r="AO18" s="1">
        <v>0.01</v>
      </c>
      <c r="AR18" s="1">
        <f t="shared" si="5"/>
        <v>1.32</v>
      </c>
      <c r="AS18" s="1">
        <v>0.1</v>
      </c>
      <c r="AT18" s="1">
        <v>1</v>
      </c>
      <c r="AU18" s="1" t="s">
        <v>59</v>
      </c>
      <c r="AV18" s="1" t="s">
        <v>61</v>
      </c>
      <c r="AW18" s="1" t="s">
        <v>62</v>
      </c>
      <c r="AX18" s="1" t="s">
        <v>63</v>
      </c>
      <c r="AY18" s="1" t="s">
        <v>64</v>
      </c>
      <c r="BA18" s="4">
        <v>500039</v>
      </c>
    </row>
    <row r="19" spans="1:53">
      <c r="A19" s="1" t="s">
        <v>86</v>
      </c>
      <c r="B19" s="1" t="s">
        <v>81</v>
      </c>
      <c r="C19" s="1">
        <v>10330</v>
      </c>
      <c r="D19" s="1">
        <v>28840</v>
      </c>
      <c r="E19" s="1" t="s">
        <v>55</v>
      </c>
      <c r="F19" s="1" t="s">
        <v>56</v>
      </c>
      <c r="G19" s="1" t="s">
        <v>86</v>
      </c>
      <c r="H19" s="1" t="s">
        <v>57</v>
      </c>
      <c r="I19" s="1" t="s">
        <v>58</v>
      </c>
      <c r="J19" s="1">
        <f t="shared" si="6"/>
        <v>23</v>
      </c>
      <c r="K19" s="1">
        <f t="shared" si="6"/>
        <v>24</v>
      </c>
      <c r="L19" s="1">
        <f t="shared" si="6"/>
        <v>22</v>
      </c>
      <c r="N19" s="1" t="s">
        <v>59</v>
      </c>
      <c r="O19" s="1">
        <f>O16*8</f>
        <v>800</v>
      </c>
      <c r="P19" s="1">
        <v>1</v>
      </c>
      <c r="Q19" s="1" t="s">
        <v>60</v>
      </c>
      <c r="R19" s="1">
        <v>0.1</v>
      </c>
      <c r="S19" s="1">
        <v>0.1</v>
      </c>
      <c r="T19" s="1">
        <v>0.1</v>
      </c>
      <c r="AA19" s="3">
        <v>9.9999999999999995E-7</v>
      </c>
      <c r="AE19" s="1">
        <v>0</v>
      </c>
      <c r="AF19" s="1">
        <v>0</v>
      </c>
      <c r="AL19" s="1">
        <v>0</v>
      </c>
      <c r="AO19" s="1">
        <v>0.01</v>
      </c>
      <c r="AR19" s="1">
        <f t="shared" si="5"/>
        <v>1.32</v>
      </c>
      <c r="AS19" s="1">
        <v>0.1</v>
      </c>
      <c r="AT19" s="1">
        <v>1</v>
      </c>
      <c r="AU19" s="1" t="s">
        <v>59</v>
      </c>
      <c r="AV19" s="1" t="s">
        <v>61</v>
      </c>
      <c r="AW19" s="1" t="s">
        <v>62</v>
      </c>
      <c r="AX19" s="1" t="s">
        <v>63</v>
      </c>
      <c r="AY19" s="1" t="s">
        <v>64</v>
      </c>
      <c r="BA19" s="4">
        <v>500039</v>
      </c>
    </row>
    <row r="20" spans="1:53">
      <c r="A20" s="1" t="s">
        <v>87</v>
      </c>
      <c r="B20" s="1" t="s">
        <v>88</v>
      </c>
      <c r="C20" s="1">
        <v>9294</v>
      </c>
      <c r="D20" s="1">
        <v>28840</v>
      </c>
      <c r="E20" s="1" t="s">
        <v>72</v>
      </c>
      <c r="F20" s="1" t="s">
        <v>73</v>
      </c>
      <c r="G20" s="1" t="s">
        <v>87</v>
      </c>
      <c r="H20" s="1" t="s">
        <v>57</v>
      </c>
      <c r="I20" s="1" t="s">
        <v>58</v>
      </c>
      <c r="J20" s="1">
        <v>2</v>
      </c>
      <c r="K20" s="1">
        <v>3</v>
      </c>
      <c r="L20" s="1">
        <v>1</v>
      </c>
      <c r="N20" s="1" t="s">
        <v>74</v>
      </c>
      <c r="O20" s="1">
        <v>4</v>
      </c>
      <c r="P20" s="1">
        <v>1</v>
      </c>
      <c r="Q20" s="1" t="s">
        <v>60</v>
      </c>
      <c r="R20" s="1">
        <v>0.1</v>
      </c>
      <c r="S20" s="1">
        <v>0.1</v>
      </c>
      <c r="T20" s="1">
        <v>0.1</v>
      </c>
      <c r="AA20" s="3">
        <v>9.9999999999999995E-7</v>
      </c>
      <c r="AE20" s="1">
        <v>0</v>
      </c>
      <c r="AF20" s="1">
        <v>0</v>
      </c>
      <c r="AL20" s="1">
        <v>0</v>
      </c>
      <c r="AO20" s="1">
        <v>-0.01</v>
      </c>
      <c r="AR20" s="1">
        <f t="shared" ref="AR20:AR25" si="7">-1.2*1.1</f>
        <v>-1.32</v>
      </c>
      <c r="AS20" s="1">
        <v>0.1</v>
      </c>
      <c r="AT20" s="1">
        <v>1</v>
      </c>
      <c r="AU20" s="1" t="s">
        <v>74</v>
      </c>
      <c r="AV20" s="1" t="s">
        <v>61</v>
      </c>
      <c r="AW20" s="1" t="s">
        <v>62</v>
      </c>
      <c r="AX20" s="1" t="s">
        <v>63</v>
      </c>
      <c r="AY20" s="1" t="s">
        <v>64</v>
      </c>
      <c r="BA20" s="4">
        <v>500039</v>
      </c>
    </row>
    <row r="21" spans="1:53">
      <c r="A21" s="1" t="s">
        <v>89</v>
      </c>
      <c r="B21" s="1" t="s">
        <v>88</v>
      </c>
      <c r="C21" s="1">
        <v>9294</v>
      </c>
      <c r="D21" s="1">
        <v>28840</v>
      </c>
      <c r="E21" s="1" t="s">
        <v>72</v>
      </c>
      <c r="F21" s="1" t="s">
        <v>73</v>
      </c>
      <c r="G21" s="1" t="s">
        <v>89</v>
      </c>
      <c r="H21" s="1" t="s">
        <v>57</v>
      </c>
      <c r="I21" s="1" t="s">
        <v>58</v>
      </c>
      <c r="J21" s="1">
        <v>8</v>
      </c>
      <c r="K21" s="1">
        <v>9</v>
      </c>
      <c r="L21" s="1">
        <v>7</v>
      </c>
      <c r="N21" s="1" t="s">
        <v>74</v>
      </c>
      <c r="O21" s="1">
        <v>25</v>
      </c>
      <c r="P21" s="1">
        <v>1</v>
      </c>
      <c r="Q21" s="1" t="s">
        <v>60</v>
      </c>
      <c r="R21" s="1">
        <v>0.1</v>
      </c>
      <c r="S21" s="1">
        <v>0.1</v>
      </c>
      <c r="T21" s="1">
        <v>0.1</v>
      </c>
      <c r="AA21" s="3">
        <v>9.9999999999999995E-7</v>
      </c>
      <c r="AE21" s="1">
        <v>0</v>
      </c>
      <c r="AF21" s="1">
        <v>0</v>
      </c>
      <c r="AL21" s="1">
        <v>0</v>
      </c>
      <c r="AO21" s="1">
        <v>-0.01</v>
      </c>
      <c r="AR21" s="1">
        <f t="shared" si="7"/>
        <v>-1.32</v>
      </c>
      <c r="AS21" s="1">
        <v>0.1</v>
      </c>
      <c r="AT21" s="1">
        <v>1</v>
      </c>
      <c r="AU21" s="1" t="s">
        <v>74</v>
      </c>
      <c r="AV21" s="1" t="s">
        <v>61</v>
      </c>
      <c r="AW21" s="1" t="s">
        <v>62</v>
      </c>
      <c r="AX21" s="1" t="s">
        <v>63</v>
      </c>
      <c r="AY21" s="1" t="s">
        <v>64</v>
      </c>
      <c r="BA21" s="4">
        <v>500039</v>
      </c>
    </row>
    <row r="22" spans="1:53">
      <c r="A22" s="1" t="s">
        <v>90</v>
      </c>
      <c r="B22" s="1" t="s">
        <v>88</v>
      </c>
      <c r="C22" s="1">
        <v>9294</v>
      </c>
      <c r="D22" s="1">
        <v>28840</v>
      </c>
      <c r="E22" s="1" t="s">
        <v>72</v>
      </c>
      <c r="F22" s="1" t="s">
        <v>73</v>
      </c>
      <c r="G22" s="1" t="s">
        <v>90</v>
      </c>
      <c r="H22" s="1" t="s">
        <v>57</v>
      </c>
      <c r="I22" s="1" t="s">
        <v>58</v>
      </c>
      <c r="J22" s="1">
        <v>14</v>
      </c>
      <c r="K22" s="1">
        <v>15</v>
      </c>
      <c r="L22" s="1">
        <v>13</v>
      </c>
      <c r="N22" s="1" t="s">
        <v>74</v>
      </c>
      <c r="O22" s="1">
        <v>100</v>
      </c>
      <c r="P22" s="1">
        <v>1</v>
      </c>
      <c r="Q22" s="1" t="s">
        <v>60</v>
      </c>
      <c r="R22" s="1">
        <v>0.1</v>
      </c>
      <c r="S22" s="1">
        <v>0.1</v>
      </c>
      <c r="T22" s="1">
        <v>0.1</v>
      </c>
      <c r="AA22" s="3">
        <v>9.9999999999999995E-7</v>
      </c>
      <c r="AE22" s="1">
        <v>0</v>
      </c>
      <c r="AF22" s="1">
        <v>0</v>
      </c>
      <c r="AL22" s="1">
        <v>0</v>
      </c>
      <c r="AO22" s="1">
        <v>-0.01</v>
      </c>
      <c r="AR22" s="1">
        <f t="shared" si="7"/>
        <v>-1.32</v>
      </c>
      <c r="AS22" s="1">
        <v>0.1</v>
      </c>
      <c r="AT22" s="1">
        <v>1</v>
      </c>
      <c r="AU22" s="1" t="s">
        <v>74</v>
      </c>
      <c r="AV22" s="1" t="s">
        <v>61</v>
      </c>
      <c r="AW22" s="1" t="s">
        <v>62</v>
      </c>
      <c r="AX22" s="1" t="s">
        <v>63</v>
      </c>
      <c r="AY22" s="1" t="s">
        <v>64</v>
      </c>
      <c r="BA22" s="4">
        <v>500039</v>
      </c>
    </row>
    <row r="23" spans="1:53">
      <c r="A23" s="1" t="s">
        <v>91</v>
      </c>
      <c r="B23" s="1" t="s">
        <v>88</v>
      </c>
      <c r="C23" s="1">
        <v>9294</v>
      </c>
      <c r="D23" s="1">
        <v>28840</v>
      </c>
      <c r="E23" s="1" t="s">
        <v>72</v>
      </c>
      <c r="F23" s="1" t="s">
        <v>73</v>
      </c>
      <c r="G23" s="1" t="s">
        <v>91</v>
      </c>
      <c r="H23" s="1" t="s">
        <v>57</v>
      </c>
      <c r="I23" s="1" t="s">
        <v>58</v>
      </c>
      <c r="J23" s="1">
        <f t="shared" ref="J23:L25" si="8">J20+3</f>
        <v>5</v>
      </c>
      <c r="K23" s="1">
        <f t="shared" si="8"/>
        <v>6</v>
      </c>
      <c r="L23" s="1">
        <f t="shared" si="8"/>
        <v>4</v>
      </c>
      <c r="N23" s="1" t="s">
        <v>74</v>
      </c>
      <c r="O23" s="1">
        <f>O20*8</f>
        <v>32</v>
      </c>
      <c r="P23" s="1">
        <v>1</v>
      </c>
      <c r="Q23" s="1" t="s">
        <v>60</v>
      </c>
      <c r="R23" s="1">
        <v>0.1</v>
      </c>
      <c r="S23" s="1">
        <v>0.1</v>
      </c>
      <c r="T23" s="1">
        <v>0.1</v>
      </c>
      <c r="AA23" s="3">
        <v>9.9999999999999995E-7</v>
      </c>
      <c r="AE23" s="1">
        <v>0</v>
      </c>
      <c r="AF23" s="1">
        <v>0</v>
      </c>
      <c r="AL23" s="1">
        <v>0</v>
      </c>
      <c r="AO23" s="1">
        <v>-0.01</v>
      </c>
      <c r="AR23" s="1">
        <f t="shared" si="7"/>
        <v>-1.32</v>
      </c>
      <c r="AS23" s="1">
        <v>0.1</v>
      </c>
      <c r="AT23" s="1">
        <v>1</v>
      </c>
      <c r="AU23" s="1" t="s">
        <v>74</v>
      </c>
      <c r="AV23" s="1" t="s">
        <v>61</v>
      </c>
      <c r="AW23" s="1" t="s">
        <v>62</v>
      </c>
      <c r="AX23" s="1" t="s">
        <v>63</v>
      </c>
      <c r="AY23" s="1" t="s">
        <v>64</v>
      </c>
      <c r="BA23" s="4">
        <v>500039</v>
      </c>
    </row>
    <row r="24" spans="1:53">
      <c r="A24" s="1" t="s">
        <v>92</v>
      </c>
      <c r="B24" s="1" t="s">
        <v>88</v>
      </c>
      <c r="C24" s="1">
        <v>9294</v>
      </c>
      <c r="D24" s="1">
        <v>28840</v>
      </c>
      <c r="E24" s="1" t="s">
        <v>72</v>
      </c>
      <c r="F24" s="1" t="s">
        <v>73</v>
      </c>
      <c r="G24" s="1" t="s">
        <v>92</v>
      </c>
      <c r="H24" s="1" t="s">
        <v>57</v>
      </c>
      <c r="I24" s="1" t="s">
        <v>58</v>
      </c>
      <c r="J24" s="1">
        <f t="shared" si="8"/>
        <v>11</v>
      </c>
      <c r="K24" s="1">
        <f t="shared" si="8"/>
        <v>12</v>
      </c>
      <c r="L24" s="1">
        <f t="shared" si="8"/>
        <v>10</v>
      </c>
      <c r="N24" s="1" t="s">
        <v>74</v>
      </c>
      <c r="O24" s="1">
        <f>O21*8</f>
        <v>200</v>
      </c>
      <c r="P24" s="1">
        <v>1</v>
      </c>
      <c r="Q24" s="1" t="s">
        <v>60</v>
      </c>
      <c r="R24" s="1">
        <v>0.1</v>
      </c>
      <c r="S24" s="1">
        <v>0.1</v>
      </c>
      <c r="T24" s="1">
        <v>0.1</v>
      </c>
      <c r="AA24" s="3">
        <v>9.9999999999999995E-7</v>
      </c>
      <c r="AE24" s="1">
        <v>0</v>
      </c>
      <c r="AF24" s="1">
        <v>0</v>
      </c>
      <c r="AL24" s="1">
        <v>0</v>
      </c>
      <c r="AO24" s="1">
        <v>-0.01</v>
      </c>
      <c r="AR24" s="1">
        <f t="shared" si="7"/>
        <v>-1.32</v>
      </c>
      <c r="AS24" s="1">
        <v>0.1</v>
      </c>
      <c r="AT24" s="1">
        <v>1</v>
      </c>
      <c r="AU24" s="1" t="s">
        <v>74</v>
      </c>
      <c r="AV24" s="1" t="s">
        <v>61</v>
      </c>
      <c r="AW24" s="1" t="s">
        <v>62</v>
      </c>
      <c r="AX24" s="1" t="s">
        <v>63</v>
      </c>
      <c r="AY24" s="1" t="s">
        <v>64</v>
      </c>
      <c r="BA24" s="4">
        <v>500039</v>
      </c>
    </row>
    <row r="25" spans="1:53">
      <c r="A25" s="1" t="s">
        <v>93</v>
      </c>
      <c r="B25" s="1" t="s">
        <v>88</v>
      </c>
      <c r="C25" s="1">
        <v>9294</v>
      </c>
      <c r="D25" s="1">
        <v>28840</v>
      </c>
      <c r="E25" s="1" t="s">
        <v>72</v>
      </c>
      <c r="F25" s="1" t="s">
        <v>73</v>
      </c>
      <c r="G25" s="1" t="s">
        <v>93</v>
      </c>
      <c r="H25" s="1" t="s">
        <v>57</v>
      </c>
      <c r="I25" s="1" t="s">
        <v>58</v>
      </c>
      <c r="J25" s="1">
        <f t="shared" si="8"/>
        <v>17</v>
      </c>
      <c r="K25" s="1">
        <f t="shared" si="8"/>
        <v>18</v>
      </c>
      <c r="L25" s="1">
        <f t="shared" si="8"/>
        <v>16</v>
      </c>
      <c r="N25" s="1" t="s">
        <v>74</v>
      </c>
      <c r="O25" s="1">
        <f>O22*8</f>
        <v>800</v>
      </c>
      <c r="P25" s="1">
        <v>1</v>
      </c>
      <c r="Q25" s="1" t="s">
        <v>60</v>
      </c>
      <c r="R25" s="1">
        <v>0.1</v>
      </c>
      <c r="S25" s="1">
        <v>0.1</v>
      </c>
      <c r="T25" s="1">
        <v>0.1</v>
      </c>
      <c r="AA25" s="3">
        <v>9.9999999999999995E-7</v>
      </c>
      <c r="AE25" s="1">
        <v>0</v>
      </c>
      <c r="AF25" s="1">
        <v>0</v>
      </c>
      <c r="AL25" s="1">
        <v>0</v>
      </c>
      <c r="AO25" s="1">
        <v>-0.01</v>
      </c>
      <c r="AR25" s="1">
        <f t="shared" si="7"/>
        <v>-1.32</v>
      </c>
      <c r="AS25" s="1">
        <v>0.1</v>
      </c>
      <c r="AT25" s="1">
        <v>1</v>
      </c>
      <c r="AU25" s="1" t="s">
        <v>74</v>
      </c>
      <c r="AV25" s="1" t="s">
        <v>61</v>
      </c>
      <c r="AW25" s="1" t="s">
        <v>62</v>
      </c>
      <c r="AX25" s="1" t="s">
        <v>63</v>
      </c>
      <c r="AY25" s="1" t="s">
        <v>64</v>
      </c>
      <c r="BA25" s="4">
        <v>500039</v>
      </c>
    </row>
    <row r="26" spans="1:53">
      <c r="A26" s="1" t="s">
        <v>94</v>
      </c>
      <c r="B26" s="2" t="s">
        <v>95</v>
      </c>
      <c r="C26" s="1">
        <v>10784</v>
      </c>
      <c r="D26" s="1">
        <v>28840</v>
      </c>
      <c r="E26" s="1" t="s">
        <v>55</v>
      </c>
      <c r="F26" s="1" t="s">
        <v>96</v>
      </c>
      <c r="G26" s="1" t="s">
        <v>94</v>
      </c>
      <c r="H26" s="1" t="s">
        <v>57</v>
      </c>
      <c r="I26" s="1" t="s">
        <v>58</v>
      </c>
      <c r="J26" s="1">
        <v>2</v>
      </c>
      <c r="K26" s="1">
        <v>3</v>
      </c>
      <c r="L26" s="1">
        <v>1</v>
      </c>
      <c r="N26" s="1" t="s">
        <v>59</v>
      </c>
      <c r="O26" s="1">
        <v>4</v>
      </c>
      <c r="P26" s="1">
        <v>1</v>
      </c>
      <c r="Q26" s="1" t="s">
        <v>60</v>
      </c>
      <c r="R26" s="1">
        <v>0.1</v>
      </c>
      <c r="S26" s="1">
        <v>0.1</v>
      </c>
      <c r="T26" s="1">
        <v>0.1</v>
      </c>
      <c r="AA26" s="3">
        <v>9.9999999999999995E-7</v>
      </c>
      <c r="AE26" s="1">
        <v>0</v>
      </c>
      <c r="AF26" s="1">
        <v>0</v>
      </c>
      <c r="AL26" s="1">
        <v>0</v>
      </c>
      <c r="AO26" s="1">
        <v>0.01</v>
      </c>
      <c r="AR26" s="1">
        <f t="shared" ref="AR26:AR31" si="9">1.8*1.1</f>
        <v>1.9800000000000002</v>
      </c>
      <c r="AS26" s="1">
        <v>0.1</v>
      </c>
      <c r="AT26" s="1">
        <v>1</v>
      </c>
      <c r="AU26" s="1" t="s">
        <v>59</v>
      </c>
      <c r="AV26" s="1" t="s">
        <v>61</v>
      </c>
      <c r="AW26" s="1" t="s">
        <v>62</v>
      </c>
      <c r="AX26" s="1" t="s">
        <v>63</v>
      </c>
      <c r="AY26" s="1" t="s">
        <v>64</v>
      </c>
      <c r="BA26" s="4">
        <v>500039</v>
      </c>
    </row>
    <row r="27" spans="1:53">
      <c r="A27" s="1" t="s">
        <v>97</v>
      </c>
      <c r="B27" s="2" t="s">
        <v>95</v>
      </c>
      <c r="C27" s="1">
        <v>10784</v>
      </c>
      <c r="D27" s="1">
        <v>28840</v>
      </c>
      <c r="E27" s="1" t="s">
        <v>55</v>
      </c>
      <c r="F27" s="1" t="s">
        <v>96</v>
      </c>
      <c r="G27" s="1" t="s">
        <v>97</v>
      </c>
      <c r="H27" s="1" t="s">
        <v>57</v>
      </c>
      <c r="I27" s="1" t="s">
        <v>58</v>
      </c>
      <c r="J27" s="1">
        <v>8</v>
      </c>
      <c r="K27" s="1">
        <v>9</v>
      </c>
      <c r="L27" s="1">
        <v>7</v>
      </c>
      <c r="N27" s="1" t="s">
        <v>59</v>
      </c>
      <c r="O27" s="1">
        <v>25</v>
      </c>
      <c r="P27" s="1">
        <v>1</v>
      </c>
      <c r="Q27" s="1" t="s">
        <v>60</v>
      </c>
      <c r="R27" s="1">
        <v>0.1</v>
      </c>
      <c r="S27" s="1">
        <v>0.1</v>
      </c>
      <c r="T27" s="1">
        <v>0.1</v>
      </c>
      <c r="AA27" s="3">
        <v>9.9999999999999995E-7</v>
      </c>
      <c r="AE27" s="1">
        <v>0</v>
      </c>
      <c r="AF27" s="1">
        <v>0</v>
      </c>
      <c r="AL27" s="1">
        <v>0</v>
      </c>
      <c r="AO27" s="1">
        <v>0.01</v>
      </c>
      <c r="AR27" s="1">
        <f t="shared" si="9"/>
        <v>1.9800000000000002</v>
      </c>
      <c r="AS27" s="1">
        <v>0.1</v>
      </c>
      <c r="AT27" s="1">
        <v>1</v>
      </c>
      <c r="AU27" s="1" t="s">
        <v>59</v>
      </c>
      <c r="AV27" s="1" t="s">
        <v>61</v>
      </c>
      <c r="AW27" s="1" t="s">
        <v>62</v>
      </c>
      <c r="AX27" s="1" t="s">
        <v>63</v>
      </c>
      <c r="AY27" s="1" t="s">
        <v>64</v>
      </c>
      <c r="BA27" s="4">
        <v>500039</v>
      </c>
    </row>
    <row r="28" spans="1:53">
      <c r="A28" s="1" t="s">
        <v>98</v>
      </c>
      <c r="B28" s="2" t="s">
        <v>95</v>
      </c>
      <c r="C28" s="1">
        <v>10784</v>
      </c>
      <c r="D28" s="1">
        <v>28840</v>
      </c>
      <c r="E28" s="1" t="s">
        <v>55</v>
      </c>
      <c r="F28" s="1" t="s">
        <v>96</v>
      </c>
      <c r="G28" s="1" t="s">
        <v>98</v>
      </c>
      <c r="H28" s="1" t="s">
        <v>57</v>
      </c>
      <c r="I28" s="1" t="s">
        <v>58</v>
      </c>
      <c r="J28" s="1">
        <v>14</v>
      </c>
      <c r="K28" s="1">
        <v>15</v>
      </c>
      <c r="L28" s="1">
        <v>13</v>
      </c>
      <c r="N28" s="1" t="s">
        <v>59</v>
      </c>
      <c r="O28" s="1">
        <v>100</v>
      </c>
      <c r="P28" s="1">
        <v>1</v>
      </c>
      <c r="Q28" s="1" t="s">
        <v>60</v>
      </c>
      <c r="R28" s="1">
        <v>0.1</v>
      </c>
      <c r="S28" s="1">
        <v>0.1</v>
      </c>
      <c r="T28" s="1">
        <v>0.1</v>
      </c>
      <c r="AA28" s="3">
        <v>9.9999999999999995E-7</v>
      </c>
      <c r="AE28" s="1">
        <v>0</v>
      </c>
      <c r="AF28" s="1">
        <v>0</v>
      </c>
      <c r="AL28" s="1">
        <v>0</v>
      </c>
      <c r="AO28" s="1">
        <v>0.01</v>
      </c>
      <c r="AR28" s="1">
        <f t="shared" si="9"/>
        <v>1.9800000000000002</v>
      </c>
      <c r="AS28" s="1">
        <v>0.1</v>
      </c>
      <c r="AT28" s="1">
        <v>1</v>
      </c>
      <c r="AU28" s="1" t="s">
        <v>59</v>
      </c>
      <c r="AV28" s="1" t="s">
        <v>61</v>
      </c>
      <c r="AW28" s="1" t="s">
        <v>62</v>
      </c>
      <c r="AX28" s="1" t="s">
        <v>63</v>
      </c>
      <c r="AY28" s="1" t="s">
        <v>64</v>
      </c>
      <c r="BA28" s="4">
        <v>500039</v>
      </c>
    </row>
    <row r="29" spans="1:53">
      <c r="A29" s="1" t="s">
        <v>99</v>
      </c>
      <c r="B29" s="2" t="s">
        <v>95</v>
      </c>
      <c r="C29" s="1">
        <v>10784</v>
      </c>
      <c r="D29" s="1">
        <v>28840</v>
      </c>
      <c r="E29" s="1" t="s">
        <v>55</v>
      </c>
      <c r="F29" s="1" t="s">
        <v>96</v>
      </c>
      <c r="G29" s="1" t="s">
        <v>99</v>
      </c>
      <c r="H29" s="1" t="s">
        <v>57</v>
      </c>
      <c r="I29" s="1" t="s">
        <v>58</v>
      </c>
      <c r="J29" s="1">
        <f t="shared" ref="J29:L31" si="10">J26+3</f>
        <v>5</v>
      </c>
      <c r="K29" s="1">
        <f t="shared" si="10"/>
        <v>6</v>
      </c>
      <c r="L29" s="1">
        <f t="shared" si="10"/>
        <v>4</v>
      </c>
      <c r="N29" s="1" t="s">
        <v>59</v>
      </c>
      <c r="O29" s="1">
        <f>O26*8</f>
        <v>32</v>
      </c>
      <c r="P29" s="1">
        <v>1</v>
      </c>
      <c r="Q29" s="1" t="s">
        <v>60</v>
      </c>
      <c r="R29" s="1">
        <v>0.1</v>
      </c>
      <c r="S29" s="1">
        <v>0.1</v>
      </c>
      <c r="T29" s="1">
        <v>0.1</v>
      </c>
      <c r="AA29" s="3">
        <v>9.9999999999999995E-7</v>
      </c>
      <c r="AE29" s="1">
        <v>0</v>
      </c>
      <c r="AF29" s="1">
        <v>0</v>
      </c>
      <c r="AL29" s="1">
        <v>0</v>
      </c>
      <c r="AO29" s="1">
        <v>0.01</v>
      </c>
      <c r="AR29" s="1">
        <f t="shared" si="9"/>
        <v>1.9800000000000002</v>
      </c>
      <c r="AS29" s="1">
        <v>0.1</v>
      </c>
      <c r="AT29" s="1">
        <v>1</v>
      </c>
      <c r="AU29" s="1" t="s">
        <v>59</v>
      </c>
      <c r="AV29" s="1" t="s">
        <v>61</v>
      </c>
      <c r="AW29" s="1" t="s">
        <v>62</v>
      </c>
      <c r="AX29" s="1" t="s">
        <v>63</v>
      </c>
      <c r="AY29" s="1" t="s">
        <v>64</v>
      </c>
      <c r="BA29" s="4">
        <v>500039</v>
      </c>
    </row>
    <row r="30" spans="1:53">
      <c r="A30" s="1" t="s">
        <v>100</v>
      </c>
      <c r="B30" s="2" t="s">
        <v>95</v>
      </c>
      <c r="C30" s="1">
        <v>10784</v>
      </c>
      <c r="D30" s="1">
        <v>28840</v>
      </c>
      <c r="E30" s="1" t="s">
        <v>55</v>
      </c>
      <c r="F30" s="1" t="s">
        <v>96</v>
      </c>
      <c r="G30" s="1" t="s">
        <v>100</v>
      </c>
      <c r="H30" s="1" t="s">
        <v>57</v>
      </c>
      <c r="I30" s="1" t="s">
        <v>58</v>
      </c>
      <c r="J30" s="1">
        <f t="shared" si="10"/>
        <v>11</v>
      </c>
      <c r="K30" s="1">
        <f t="shared" si="10"/>
        <v>12</v>
      </c>
      <c r="L30" s="1">
        <f t="shared" si="10"/>
        <v>10</v>
      </c>
      <c r="N30" s="1" t="s">
        <v>59</v>
      </c>
      <c r="O30" s="1">
        <f>O27*8</f>
        <v>200</v>
      </c>
      <c r="P30" s="1">
        <v>1</v>
      </c>
      <c r="Q30" s="1" t="s">
        <v>60</v>
      </c>
      <c r="R30" s="1">
        <v>0.1</v>
      </c>
      <c r="S30" s="1">
        <v>0.1</v>
      </c>
      <c r="T30" s="1">
        <v>0.1</v>
      </c>
      <c r="AA30" s="3">
        <v>9.9999999999999995E-7</v>
      </c>
      <c r="AE30" s="1">
        <v>0</v>
      </c>
      <c r="AF30" s="1">
        <v>0</v>
      </c>
      <c r="AL30" s="1">
        <v>0</v>
      </c>
      <c r="AO30" s="1">
        <v>0.01</v>
      </c>
      <c r="AR30" s="1">
        <f t="shared" si="9"/>
        <v>1.9800000000000002</v>
      </c>
      <c r="AS30" s="1">
        <v>0.1</v>
      </c>
      <c r="AT30" s="1">
        <v>1</v>
      </c>
      <c r="AU30" s="1" t="s">
        <v>59</v>
      </c>
      <c r="AV30" s="1" t="s">
        <v>61</v>
      </c>
      <c r="AW30" s="1" t="s">
        <v>62</v>
      </c>
      <c r="AX30" s="1" t="s">
        <v>63</v>
      </c>
      <c r="AY30" s="1" t="s">
        <v>64</v>
      </c>
      <c r="BA30" s="4">
        <v>500039</v>
      </c>
    </row>
    <row r="31" spans="1:53">
      <c r="A31" s="1" t="s">
        <v>101</v>
      </c>
      <c r="B31" s="2" t="s">
        <v>95</v>
      </c>
      <c r="C31" s="1">
        <v>10784</v>
      </c>
      <c r="D31" s="1">
        <v>28840</v>
      </c>
      <c r="E31" s="1" t="s">
        <v>55</v>
      </c>
      <c r="F31" s="1" t="s">
        <v>96</v>
      </c>
      <c r="G31" s="1" t="s">
        <v>101</v>
      </c>
      <c r="H31" s="1" t="s">
        <v>57</v>
      </c>
      <c r="I31" s="1" t="s">
        <v>58</v>
      </c>
      <c r="J31" s="1">
        <f t="shared" si="10"/>
        <v>17</v>
      </c>
      <c r="K31" s="1">
        <f t="shared" si="10"/>
        <v>18</v>
      </c>
      <c r="L31" s="1">
        <f t="shared" si="10"/>
        <v>16</v>
      </c>
      <c r="N31" s="1" t="s">
        <v>59</v>
      </c>
      <c r="O31" s="1">
        <f>O28*8</f>
        <v>800</v>
      </c>
      <c r="P31" s="1">
        <v>1</v>
      </c>
      <c r="Q31" s="1" t="s">
        <v>60</v>
      </c>
      <c r="R31" s="1">
        <v>0.1</v>
      </c>
      <c r="S31" s="1">
        <v>0.1</v>
      </c>
      <c r="T31" s="1">
        <v>0.1</v>
      </c>
      <c r="AA31" s="3">
        <v>9.9999999999999995E-7</v>
      </c>
      <c r="AE31" s="1">
        <v>0</v>
      </c>
      <c r="AF31" s="1">
        <v>0</v>
      </c>
      <c r="AL31" s="1">
        <v>0</v>
      </c>
      <c r="AO31" s="1">
        <v>0.01</v>
      </c>
      <c r="AR31" s="1">
        <f t="shared" si="9"/>
        <v>1.9800000000000002</v>
      </c>
      <c r="AS31" s="1">
        <v>0.1</v>
      </c>
      <c r="AT31" s="1">
        <v>1</v>
      </c>
      <c r="AU31" s="1" t="s">
        <v>59</v>
      </c>
      <c r="AV31" s="1" t="s">
        <v>61</v>
      </c>
      <c r="AW31" s="1" t="s">
        <v>62</v>
      </c>
      <c r="AX31" s="1" t="s">
        <v>63</v>
      </c>
      <c r="AY31" s="1" t="s">
        <v>64</v>
      </c>
      <c r="BA31" s="4">
        <v>500039</v>
      </c>
    </row>
    <row r="32" spans="1:53">
      <c r="A32" s="1" t="s">
        <v>102</v>
      </c>
      <c r="B32" s="2" t="s">
        <v>71</v>
      </c>
      <c r="C32" s="1">
        <v>9229</v>
      </c>
      <c r="D32" s="1">
        <v>28840</v>
      </c>
      <c r="E32" s="1" t="s">
        <v>72</v>
      </c>
      <c r="F32" s="1" t="s">
        <v>103</v>
      </c>
      <c r="G32" s="1" t="s">
        <v>102</v>
      </c>
      <c r="H32" s="1" t="s">
        <v>57</v>
      </c>
      <c r="I32" s="1" t="s">
        <v>58</v>
      </c>
      <c r="J32" s="1">
        <v>20</v>
      </c>
      <c r="K32" s="1">
        <v>21</v>
      </c>
      <c r="L32" s="1">
        <v>19</v>
      </c>
      <c r="N32" s="1" t="s">
        <v>74</v>
      </c>
      <c r="O32" s="1">
        <v>4</v>
      </c>
      <c r="P32" s="1">
        <v>1</v>
      </c>
      <c r="Q32" s="1" t="s">
        <v>60</v>
      </c>
      <c r="R32" s="1">
        <v>0.1</v>
      </c>
      <c r="S32" s="1">
        <v>0.1</v>
      </c>
      <c r="T32" s="1">
        <v>0.1</v>
      </c>
      <c r="AA32" s="3">
        <v>9.9999999999999995E-7</v>
      </c>
      <c r="AE32" s="1">
        <v>0</v>
      </c>
      <c r="AF32" s="1">
        <v>0</v>
      </c>
      <c r="AL32" s="1">
        <v>0</v>
      </c>
      <c r="AO32" s="1">
        <v>-0.01</v>
      </c>
      <c r="AR32" s="1">
        <f t="shared" ref="AR32:AR37" si="11">-1.8*1.1</f>
        <v>-1.9800000000000002</v>
      </c>
      <c r="AS32" s="1">
        <v>0.1</v>
      </c>
      <c r="AT32" s="1">
        <v>1</v>
      </c>
      <c r="AU32" s="1" t="s">
        <v>74</v>
      </c>
      <c r="AV32" s="1" t="s">
        <v>61</v>
      </c>
      <c r="AW32" s="1" t="s">
        <v>62</v>
      </c>
      <c r="AX32" s="1" t="s">
        <v>63</v>
      </c>
      <c r="AY32" s="1" t="s">
        <v>64</v>
      </c>
      <c r="BA32" s="4">
        <v>500039</v>
      </c>
    </row>
    <row r="33" spans="1:53">
      <c r="A33" s="1" t="s">
        <v>104</v>
      </c>
      <c r="B33" s="2" t="s">
        <v>105</v>
      </c>
      <c r="C33" s="1">
        <v>9747</v>
      </c>
      <c r="D33" s="1">
        <v>28840</v>
      </c>
      <c r="E33" s="1" t="s">
        <v>72</v>
      </c>
      <c r="F33" s="1" t="s">
        <v>103</v>
      </c>
      <c r="G33" s="1" t="s">
        <v>104</v>
      </c>
      <c r="H33" s="1" t="s">
        <v>57</v>
      </c>
      <c r="I33" s="1" t="s">
        <v>58</v>
      </c>
      <c r="J33" s="1">
        <v>2</v>
      </c>
      <c r="K33" s="1">
        <v>3</v>
      </c>
      <c r="L33" s="1">
        <v>1</v>
      </c>
      <c r="N33" s="1" t="s">
        <v>74</v>
      </c>
      <c r="O33" s="1">
        <v>25</v>
      </c>
      <c r="P33" s="1">
        <v>1</v>
      </c>
      <c r="Q33" s="1" t="s">
        <v>60</v>
      </c>
      <c r="R33" s="1">
        <v>0.1</v>
      </c>
      <c r="S33" s="1">
        <v>0.1</v>
      </c>
      <c r="T33" s="1">
        <v>0.1</v>
      </c>
      <c r="AA33" s="3">
        <v>9.9999999999999995E-7</v>
      </c>
      <c r="AE33" s="1">
        <v>0</v>
      </c>
      <c r="AF33" s="1">
        <v>0</v>
      </c>
      <c r="AL33" s="1">
        <v>0</v>
      </c>
      <c r="AO33" s="1">
        <v>-0.01</v>
      </c>
      <c r="AR33" s="1">
        <f t="shared" si="11"/>
        <v>-1.9800000000000002</v>
      </c>
      <c r="AS33" s="1">
        <v>0.1</v>
      </c>
      <c r="AT33" s="1">
        <v>1</v>
      </c>
      <c r="AU33" s="1" t="s">
        <v>74</v>
      </c>
      <c r="AV33" s="1" t="s">
        <v>61</v>
      </c>
      <c r="AW33" s="1" t="s">
        <v>62</v>
      </c>
      <c r="AX33" s="1" t="s">
        <v>63</v>
      </c>
      <c r="AY33" s="1" t="s">
        <v>64</v>
      </c>
      <c r="BA33" s="4">
        <v>500039</v>
      </c>
    </row>
    <row r="34" spans="1:53">
      <c r="A34" s="1" t="s">
        <v>106</v>
      </c>
      <c r="B34" s="2" t="s">
        <v>105</v>
      </c>
      <c r="C34" s="1">
        <v>9747</v>
      </c>
      <c r="D34" s="1">
        <v>28840</v>
      </c>
      <c r="E34" s="1" t="s">
        <v>72</v>
      </c>
      <c r="F34" s="1" t="s">
        <v>103</v>
      </c>
      <c r="G34" s="1" t="s">
        <v>106</v>
      </c>
      <c r="H34" s="1" t="s">
        <v>57</v>
      </c>
      <c r="I34" s="1" t="s">
        <v>58</v>
      </c>
      <c r="J34" s="1">
        <v>8</v>
      </c>
      <c r="K34" s="1">
        <v>9</v>
      </c>
      <c r="L34" s="1">
        <v>7</v>
      </c>
      <c r="N34" s="1" t="s">
        <v>74</v>
      </c>
      <c r="O34" s="1">
        <v>100</v>
      </c>
      <c r="P34" s="1">
        <v>1</v>
      </c>
      <c r="Q34" s="1" t="s">
        <v>60</v>
      </c>
      <c r="R34" s="1">
        <v>0.1</v>
      </c>
      <c r="S34" s="1">
        <v>0.1</v>
      </c>
      <c r="T34" s="1">
        <v>0.1</v>
      </c>
      <c r="AA34" s="3">
        <v>9.9999999999999995E-7</v>
      </c>
      <c r="AE34" s="1">
        <v>0</v>
      </c>
      <c r="AF34" s="1">
        <v>0</v>
      </c>
      <c r="AL34" s="1">
        <v>0</v>
      </c>
      <c r="AO34" s="1">
        <v>-0.01</v>
      </c>
      <c r="AR34" s="1">
        <f t="shared" si="11"/>
        <v>-1.9800000000000002</v>
      </c>
      <c r="AS34" s="1">
        <v>0.1</v>
      </c>
      <c r="AT34" s="1">
        <v>1</v>
      </c>
      <c r="AU34" s="1" t="s">
        <v>74</v>
      </c>
      <c r="AV34" s="1" t="s">
        <v>61</v>
      </c>
      <c r="AW34" s="1" t="s">
        <v>62</v>
      </c>
      <c r="AX34" s="1" t="s">
        <v>63</v>
      </c>
      <c r="AY34" s="1" t="s">
        <v>64</v>
      </c>
      <c r="BA34" s="4">
        <v>500039</v>
      </c>
    </row>
    <row r="35" spans="1:53">
      <c r="A35" s="1" t="s">
        <v>107</v>
      </c>
      <c r="B35" s="2" t="s">
        <v>71</v>
      </c>
      <c r="C35" s="1">
        <v>9229</v>
      </c>
      <c r="D35" s="1">
        <v>28840</v>
      </c>
      <c r="E35" s="1" t="s">
        <v>72</v>
      </c>
      <c r="F35" s="1" t="s">
        <v>103</v>
      </c>
      <c r="G35" s="1" t="s">
        <v>107</v>
      </c>
      <c r="H35" s="1" t="s">
        <v>57</v>
      </c>
      <c r="I35" s="1" t="s">
        <v>58</v>
      </c>
      <c r="J35" s="1">
        <f t="shared" ref="J35:L37" si="12">J32+3</f>
        <v>23</v>
      </c>
      <c r="K35" s="1">
        <f t="shared" si="12"/>
        <v>24</v>
      </c>
      <c r="L35" s="1">
        <f t="shared" si="12"/>
        <v>22</v>
      </c>
      <c r="N35" s="1" t="s">
        <v>74</v>
      </c>
      <c r="O35" s="1">
        <f>O32*8</f>
        <v>32</v>
      </c>
      <c r="P35" s="1">
        <v>1</v>
      </c>
      <c r="Q35" s="1" t="s">
        <v>60</v>
      </c>
      <c r="R35" s="1">
        <v>0.1</v>
      </c>
      <c r="S35" s="1">
        <v>0.1</v>
      </c>
      <c r="T35" s="1">
        <v>0.1</v>
      </c>
      <c r="AA35" s="3">
        <v>9.9999999999999995E-7</v>
      </c>
      <c r="AE35" s="1">
        <v>0</v>
      </c>
      <c r="AF35" s="1">
        <v>0</v>
      </c>
      <c r="AL35" s="1">
        <v>0</v>
      </c>
      <c r="AO35" s="1">
        <v>-0.01</v>
      </c>
      <c r="AR35" s="1">
        <f t="shared" si="11"/>
        <v>-1.9800000000000002</v>
      </c>
      <c r="AS35" s="1">
        <v>0.1</v>
      </c>
      <c r="AT35" s="1">
        <v>1</v>
      </c>
      <c r="AU35" s="1" t="s">
        <v>74</v>
      </c>
      <c r="AV35" s="1" t="s">
        <v>61</v>
      </c>
      <c r="AW35" s="1" t="s">
        <v>62</v>
      </c>
      <c r="AX35" s="1" t="s">
        <v>63</v>
      </c>
      <c r="AY35" s="1" t="s">
        <v>64</v>
      </c>
      <c r="BA35" s="4">
        <v>500039</v>
      </c>
    </row>
    <row r="36" spans="1:53">
      <c r="A36" s="1" t="s">
        <v>108</v>
      </c>
      <c r="B36" s="2" t="s">
        <v>105</v>
      </c>
      <c r="C36" s="1">
        <v>9747</v>
      </c>
      <c r="D36" s="1">
        <v>28840</v>
      </c>
      <c r="E36" s="1" t="s">
        <v>72</v>
      </c>
      <c r="F36" s="1" t="s">
        <v>103</v>
      </c>
      <c r="G36" s="1" t="s">
        <v>108</v>
      </c>
      <c r="H36" s="1" t="s">
        <v>57</v>
      </c>
      <c r="I36" s="1" t="s">
        <v>58</v>
      </c>
      <c r="J36" s="1">
        <f t="shared" si="12"/>
        <v>5</v>
      </c>
      <c r="K36" s="1">
        <f t="shared" si="12"/>
        <v>6</v>
      </c>
      <c r="L36" s="1">
        <f t="shared" si="12"/>
        <v>4</v>
      </c>
      <c r="N36" s="1" t="s">
        <v>74</v>
      </c>
      <c r="O36" s="1">
        <f>O33*8</f>
        <v>200</v>
      </c>
      <c r="P36" s="1">
        <v>1</v>
      </c>
      <c r="Q36" s="1" t="s">
        <v>60</v>
      </c>
      <c r="R36" s="1">
        <v>0.1</v>
      </c>
      <c r="S36" s="1">
        <v>0.1</v>
      </c>
      <c r="T36" s="1">
        <v>0.1</v>
      </c>
      <c r="AA36" s="3">
        <v>9.9999999999999995E-7</v>
      </c>
      <c r="AE36" s="1">
        <v>0</v>
      </c>
      <c r="AF36" s="1">
        <v>0</v>
      </c>
      <c r="AL36" s="1">
        <v>0</v>
      </c>
      <c r="AO36" s="1">
        <v>-0.01</v>
      </c>
      <c r="AR36" s="1">
        <f t="shared" si="11"/>
        <v>-1.9800000000000002</v>
      </c>
      <c r="AS36" s="1">
        <v>0.1</v>
      </c>
      <c r="AT36" s="1">
        <v>1</v>
      </c>
      <c r="AU36" s="1" t="s">
        <v>74</v>
      </c>
      <c r="AV36" s="1" t="s">
        <v>61</v>
      </c>
      <c r="AW36" s="1" t="s">
        <v>62</v>
      </c>
      <c r="AX36" s="1" t="s">
        <v>63</v>
      </c>
      <c r="AY36" s="1" t="s">
        <v>64</v>
      </c>
      <c r="BA36" s="4">
        <v>500039</v>
      </c>
    </row>
    <row r="37" spans="1:53">
      <c r="A37" s="1" t="s">
        <v>109</v>
      </c>
      <c r="B37" s="2" t="s">
        <v>105</v>
      </c>
      <c r="C37" s="1">
        <v>9747</v>
      </c>
      <c r="D37" s="1">
        <v>28840</v>
      </c>
      <c r="E37" s="1" t="s">
        <v>72</v>
      </c>
      <c r="F37" s="1" t="s">
        <v>103</v>
      </c>
      <c r="G37" s="1" t="s">
        <v>109</v>
      </c>
      <c r="H37" s="1" t="s">
        <v>57</v>
      </c>
      <c r="I37" s="1" t="s">
        <v>58</v>
      </c>
      <c r="J37" s="1">
        <f t="shared" si="12"/>
        <v>11</v>
      </c>
      <c r="K37" s="1">
        <f t="shared" si="12"/>
        <v>12</v>
      </c>
      <c r="L37" s="1">
        <f t="shared" si="12"/>
        <v>10</v>
      </c>
      <c r="N37" s="1" t="s">
        <v>74</v>
      </c>
      <c r="O37" s="1">
        <f>O34*8</f>
        <v>800</v>
      </c>
      <c r="P37" s="1">
        <v>1</v>
      </c>
      <c r="Q37" s="1" t="s">
        <v>60</v>
      </c>
      <c r="R37" s="1">
        <v>0.1</v>
      </c>
      <c r="S37" s="1">
        <v>0.1</v>
      </c>
      <c r="T37" s="1">
        <v>0.1</v>
      </c>
      <c r="AA37" s="3">
        <v>9.9999999999999995E-7</v>
      </c>
      <c r="AE37" s="1">
        <v>0</v>
      </c>
      <c r="AF37" s="1">
        <v>0</v>
      </c>
      <c r="AL37" s="1">
        <v>0</v>
      </c>
      <c r="AO37" s="1">
        <v>-0.01</v>
      </c>
      <c r="AR37" s="1">
        <f t="shared" si="11"/>
        <v>-1.9800000000000002</v>
      </c>
      <c r="AS37" s="1">
        <v>0.1</v>
      </c>
      <c r="AT37" s="1">
        <v>1</v>
      </c>
      <c r="AU37" s="1" t="s">
        <v>74</v>
      </c>
      <c r="AV37" s="1" t="s">
        <v>61</v>
      </c>
      <c r="AW37" s="1" t="s">
        <v>62</v>
      </c>
      <c r="AX37" s="1" t="s">
        <v>63</v>
      </c>
      <c r="AY37" s="1" t="s">
        <v>64</v>
      </c>
      <c r="BA37" s="4">
        <v>500039</v>
      </c>
    </row>
    <row r="38" spans="1:53">
      <c r="A38" s="1" t="s">
        <v>110</v>
      </c>
      <c r="B38" s="2" t="s">
        <v>111</v>
      </c>
      <c r="C38" s="1">
        <v>10849</v>
      </c>
      <c r="D38" s="1">
        <v>28840</v>
      </c>
      <c r="E38" s="1" t="s">
        <v>55</v>
      </c>
      <c r="F38" s="1" t="s">
        <v>96</v>
      </c>
      <c r="G38" s="1" t="s">
        <v>110</v>
      </c>
      <c r="H38" s="1" t="s">
        <v>57</v>
      </c>
      <c r="I38" s="1" t="s">
        <v>58</v>
      </c>
      <c r="J38" s="1">
        <v>2</v>
      </c>
      <c r="K38" s="1">
        <v>3</v>
      </c>
      <c r="L38" s="1">
        <v>1</v>
      </c>
      <c r="N38" s="1" t="s">
        <v>59</v>
      </c>
      <c r="O38" s="1">
        <v>4</v>
      </c>
      <c r="P38" s="1">
        <v>1</v>
      </c>
      <c r="Q38" s="1" t="s">
        <v>60</v>
      </c>
      <c r="R38" s="1">
        <v>0.1</v>
      </c>
      <c r="S38" s="1">
        <v>0.1</v>
      </c>
      <c r="T38" s="1">
        <v>0.1</v>
      </c>
      <c r="AA38" s="3">
        <v>9.9999999999999995E-7</v>
      </c>
      <c r="AE38" s="1">
        <v>0</v>
      </c>
      <c r="AF38" s="1">
        <v>0</v>
      </c>
      <c r="AL38" s="1">
        <v>0</v>
      </c>
      <c r="AO38" s="1">
        <v>0.01</v>
      </c>
      <c r="AR38" s="1">
        <f t="shared" ref="AR38:AR43" si="13">1.8*1.1</f>
        <v>1.9800000000000002</v>
      </c>
      <c r="AS38" s="1">
        <v>0.1</v>
      </c>
      <c r="AT38" s="1">
        <v>1</v>
      </c>
      <c r="AU38" s="1" t="s">
        <v>59</v>
      </c>
      <c r="AV38" s="1" t="s">
        <v>61</v>
      </c>
      <c r="AW38" s="1" t="s">
        <v>62</v>
      </c>
      <c r="AX38" s="1" t="s">
        <v>63</v>
      </c>
      <c r="AY38" s="1" t="s">
        <v>64</v>
      </c>
      <c r="BA38" s="4">
        <v>500039</v>
      </c>
    </row>
    <row r="39" spans="1:53">
      <c r="A39" s="1" t="s">
        <v>112</v>
      </c>
      <c r="B39" s="2" t="s">
        <v>111</v>
      </c>
      <c r="C39" s="1">
        <v>10849</v>
      </c>
      <c r="D39" s="1">
        <v>28840</v>
      </c>
      <c r="E39" s="1" t="s">
        <v>55</v>
      </c>
      <c r="F39" s="1" t="s">
        <v>96</v>
      </c>
      <c r="G39" s="1" t="s">
        <v>112</v>
      </c>
      <c r="H39" s="1" t="s">
        <v>57</v>
      </c>
      <c r="I39" s="1" t="s">
        <v>58</v>
      </c>
      <c r="J39" s="1">
        <v>8</v>
      </c>
      <c r="K39" s="1">
        <v>9</v>
      </c>
      <c r="L39" s="1">
        <v>7</v>
      </c>
      <c r="N39" s="1" t="s">
        <v>59</v>
      </c>
      <c r="O39" s="1">
        <v>25</v>
      </c>
      <c r="P39" s="1">
        <v>1</v>
      </c>
      <c r="Q39" s="1" t="s">
        <v>60</v>
      </c>
      <c r="R39" s="1">
        <v>0.1</v>
      </c>
      <c r="S39" s="1">
        <v>0.1</v>
      </c>
      <c r="T39" s="1">
        <v>0.1</v>
      </c>
      <c r="AA39" s="3">
        <v>9.9999999999999995E-7</v>
      </c>
      <c r="AE39" s="1">
        <v>0</v>
      </c>
      <c r="AF39" s="1">
        <v>0</v>
      </c>
      <c r="AL39" s="1">
        <v>0</v>
      </c>
      <c r="AO39" s="1">
        <v>0.01</v>
      </c>
      <c r="AR39" s="1">
        <f t="shared" si="13"/>
        <v>1.9800000000000002</v>
      </c>
      <c r="AS39" s="1">
        <v>0.1</v>
      </c>
      <c r="AT39" s="1">
        <v>1</v>
      </c>
      <c r="AU39" s="1" t="s">
        <v>59</v>
      </c>
      <c r="AV39" s="1" t="s">
        <v>61</v>
      </c>
      <c r="AW39" s="1" t="s">
        <v>62</v>
      </c>
      <c r="AX39" s="1" t="s">
        <v>63</v>
      </c>
      <c r="AY39" s="1" t="s">
        <v>64</v>
      </c>
      <c r="BA39" s="4">
        <v>500039</v>
      </c>
    </row>
    <row r="40" spans="1:53">
      <c r="A40" s="1" t="s">
        <v>113</v>
      </c>
      <c r="B40" s="2" t="s">
        <v>111</v>
      </c>
      <c r="C40" s="1">
        <v>10849</v>
      </c>
      <c r="D40" s="1">
        <v>28840</v>
      </c>
      <c r="E40" s="1" t="s">
        <v>55</v>
      </c>
      <c r="F40" s="1" t="s">
        <v>96</v>
      </c>
      <c r="G40" s="1" t="s">
        <v>113</v>
      </c>
      <c r="H40" s="1" t="s">
        <v>57</v>
      </c>
      <c r="I40" s="1" t="s">
        <v>58</v>
      </c>
      <c r="J40" s="1">
        <v>14</v>
      </c>
      <c r="K40" s="1">
        <v>15</v>
      </c>
      <c r="L40" s="1">
        <v>13</v>
      </c>
      <c r="N40" s="1" t="s">
        <v>59</v>
      </c>
      <c r="O40" s="1">
        <v>100</v>
      </c>
      <c r="P40" s="1">
        <v>1</v>
      </c>
      <c r="Q40" s="1" t="s">
        <v>60</v>
      </c>
      <c r="R40" s="1">
        <v>0.1</v>
      </c>
      <c r="S40" s="1">
        <v>0.1</v>
      </c>
      <c r="T40" s="1">
        <v>0.1</v>
      </c>
      <c r="AA40" s="3">
        <v>9.9999999999999995E-7</v>
      </c>
      <c r="AE40" s="1">
        <v>0</v>
      </c>
      <c r="AF40" s="1">
        <v>0</v>
      </c>
      <c r="AL40" s="1">
        <v>0</v>
      </c>
      <c r="AO40" s="1">
        <v>0.01</v>
      </c>
      <c r="AR40" s="1">
        <f t="shared" si="13"/>
        <v>1.9800000000000002</v>
      </c>
      <c r="AS40" s="1">
        <v>0.1</v>
      </c>
      <c r="AT40" s="1">
        <v>1</v>
      </c>
      <c r="AU40" s="1" t="s">
        <v>59</v>
      </c>
      <c r="AV40" s="1" t="s">
        <v>61</v>
      </c>
      <c r="AW40" s="1" t="s">
        <v>62</v>
      </c>
      <c r="AX40" s="1" t="s">
        <v>63</v>
      </c>
      <c r="AY40" s="1" t="s">
        <v>64</v>
      </c>
      <c r="BA40" s="4">
        <v>500039</v>
      </c>
    </row>
    <row r="41" spans="1:53">
      <c r="A41" s="1" t="s">
        <v>114</v>
      </c>
      <c r="B41" s="2" t="s">
        <v>111</v>
      </c>
      <c r="C41" s="1">
        <v>10849</v>
      </c>
      <c r="D41" s="1">
        <v>28840</v>
      </c>
      <c r="E41" s="1" t="s">
        <v>55</v>
      </c>
      <c r="F41" s="1" t="s">
        <v>96</v>
      </c>
      <c r="G41" s="1" t="s">
        <v>114</v>
      </c>
      <c r="H41" s="1" t="s">
        <v>57</v>
      </c>
      <c r="I41" s="1" t="s">
        <v>58</v>
      </c>
      <c r="J41" s="1">
        <f t="shared" ref="J41:L43" si="14">J38+3</f>
        <v>5</v>
      </c>
      <c r="K41" s="1">
        <f t="shared" si="14"/>
        <v>6</v>
      </c>
      <c r="L41" s="1">
        <f t="shared" si="14"/>
        <v>4</v>
      </c>
      <c r="N41" s="1" t="s">
        <v>59</v>
      </c>
      <c r="O41" s="1">
        <f>O38*8</f>
        <v>32</v>
      </c>
      <c r="P41" s="1">
        <v>1</v>
      </c>
      <c r="Q41" s="1" t="s">
        <v>60</v>
      </c>
      <c r="R41" s="1">
        <v>0.1</v>
      </c>
      <c r="S41" s="1">
        <v>0.1</v>
      </c>
      <c r="T41" s="1">
        <v>0.1</v>
      </c>
      <c r="AA41" s="3">
        <v>9.9999999999999995E-7</v>
      </c>
      <c r="AE41" s="1">
        <v>0</v>
      </c>
      <c r="AF41" s="1">
        <v>0</v>
      </c>
      <c r="AL41" s="1">
        <v>0</v>
      </c>
      <c r="AO41" s="1">
        <v>0.01</v>
      </c>
      <c r="AR41" s="1">
        <f t="shared" si="13"/>
        <v>1.9800000000000002</v>
      </c>
      <c r="AS41" s="1">
        <v>0.1</v>
      </c>
      <c r="AT41" s="1">
        <v>1</v>
      </c>
      <c r="AU41" s="1" t="s">
        <v>59</v>
      </c>
      <c r="AV41" s="1" t="s">
        <v>61</v>
      </c>
      <c r="AW41" s="1" t="s">
        <v>62</v>
      </c>
      <c r="AX41" s="1" t="s">
        <v>63</v>
      </c>
      <c r="AY41" s="1" t="s">
        <v>64</v>
      </c>
      <c r="BA41" s="4">
        <v>500039</v>
      </c>
    </row>
    <row r="42" spans="1:53">
      <c r="A42" s="1" t="s">
        <v>115</v>
      </c>
      <c r="B42" s="2" t="s">
        <v>111</v>
      </c>
      <c r="C42" s="1">
        <v>10849</v>
      </c>
      <c r="D42" s="1">
        <v>28840</v>
      </c>
      <c r="E42" s="1" t="s">
        <v>55</v>
      </c>
      <c r="F42" s="1" t="s">
        <v>96</v>
      </c>
      <c r="G42" s="1" t="s">
        <v>115</v>
      </c>
      <c r="H42" s="1" t="s">
        <v>57</v>
      </c>
      <c r="I42" s="1" t="s">
        <v>58</v>
      </c>
      <c r="J42" s="1">
        <f t="shared" si="14"/>
        <v>11</v>
      </c>
      <c r="K42" s="1">
        <f t="shared" si="14"/>
        <v>12</v>
      </c>
      <c r="L42" s="1">
        <f t="shared" si="14"/>
        <v>10</v>
      </c>
      <c r="N42" s="1" t="s">
        <v>59</v>
      </c>
      <c r="O42" s="1">
        <f>O39*8</f>
        <v>200</v>
      </c>
      <c r="P42" s="1">
        <v>1</v>
      </c>
      <c r="Q42" s="1" t="s">
        <v>60</v>
      </c>
      <c r="R42" s="1">
        <v>0.1</v>
      </c>
      <c r="S42" s="1">
        <v>0.1</v>
      </c>
      <c r="T42" s="1">
        <v>0.1</v>
      </c>
      <c r="AA42" s="3">
        <v>9.9999999999999995E-7</v>
      </c>
      <c r="AE42" s="1">
        <v>0</v>
      </c>
      <c r="AF42" s="1">
        <v>0</v>
      </c>
      <c r="AL42" s="1">
        <v>0</v>
      </c>
      <c r="AO42" s="1">
        <v>0.01</v>
      </c>
      <c r="AR42" s="1">
        <f t="shared" si="13"/>
        <v>1.9800000000000002</v>
      </c>
      <c r="AS42" s="1">
        <v>0.1</v>
      </c>
      <c r="AT42" s="1">
        <v>1</v>
      </c>
      <c r="AU42" s="1" t="s">
        <v>59</v>
      </c>
      <c r="AV42" s="1" t="s">
        <v>61</v>
      </c>
      <c r="AW42" s="1" t="s">
        <v>62</v>
      </c>
      <c r="AX42" s="1" t="s">
        <v>63</v>
      </c>
      <c r="AY42" s="1" t="s">
        <v>64</v>
      </c>
      <c r="BA42" s="4">
        <v>500039</v>
      </c>
    </row>
    <row r="43" spans="1:53">
      <c r="A43" s="1" t="s">
        <v>116</v>
      </c>
      <c r="B43" s="2" t="s">
        <v>111</v>
      </c>
      <c r="C43" s="1">
        <v>10849</v>
      </c>
      <c r="D43" s="1">
        <v>28840</v>
      </c>
      <c r="E43" s="1" t="s">
        <v>55</v>
      </c>
      <c r="F43" s="1" t="s">
        <v>96</v>
      </c>
      <c r="G43" s="1" t="s">
        <v>116</v>
      </c>
      <c r="H43" s="1" t="s">
        <v>57</v>
      </c>
      <c r="I43" s="1" t="s">
        <v>58</v>
      </c>
      <c r="J43" s="1">
        <f t="shared" si="14"/>
        <v>17</v>
      </c>
      <c r="K43" s="1">
        <f t="shared" si="14"/>
        <v>18</v>
      </c>
      <c r="L43" s="1">
        <f t="shared" si="14"/>
        <v>16</v>
      </c>
      <c r="N43" s="1" t="s">
        <v>59</v>
      </c>
      <c r="O43" s="1">
        <f>O40*8</f>
        <v>800</v>
      </c>
      <c r="P43" s="1">
        <v>1</v>
      </c>
      <c r="Q43" s="1" t="s">
        <v>60</v>
      </c>
      <c r="R43" s="1">
        <v>0.1</v>
      </c>
      <c r="S43" s="1">
        <v>0.1</v>
      </c>
      <c r="T43" s="1">
        <v>0.1</v>
      </c>
      <c r="AA43" s="3">
        <v>9.9999999999999995E-7</v>
      </c>
      <c r="AE43" s="1">
        <v>0</v>
      </c>
      <c r="AF43" s="1">
        <v>0</v>
      </c>
      <c r="AL43" s="1">
        <v>0</v>
      </c>
      <c r="AO43" s="1">
        <v>0.01</v>
      </c>
      <c r="AR43" s="1">
        <f t="shared" si="13"/>
        <v>1.9800000000000002</v>
      </c>
      <c r="AS43" s="1">
        <v>0.1</v>
      </c>
      <c r="AT43" s="1">
        <v>1</v>
      </c>
      <c r="AU43" s="1" t="s">
        <v>59</v>
      </c>
      <c r="AV43" s="1" t="s">
        <v>61</v>
      </c>
      <c r="AW43" s="1" t="s">
        <v>62</v>
      </c>
      <c r="AX43" s="1" t="s">
        <v>63</v>
      </c>
      <c r="AY43" s="1" t="s">
        <v>64</v>
      </c>
      <c r="BA43" s="4">
        <v>500039</v>
      </c>
    </row>
    <row r="44" spans="1:53">
      <c r="A44" s="1" t="s">
        <v>117</v>
      </c>
      <c r="B44" s="2" t="s">
        <v>88</v>
      </c>
      <c r="C44" s="1">
        <v>9294</v>
      </c>
      <c r="D44" s="1">
        <v>28840</v>
      </c>
      <c r="E44" s="1" t="s">
        <v>72</v>
      </c>
      <c r="F44" s="1" t="s">
        <v>103</v>
      </c>
      <c r="G44" s="1" t="s">
        <v>117</v>
      </c>
      <c r="H44" s="1" t="s">
        <v>57</v>
      </c>
      <c r="I44" s="1" t="s">
        <v>58</v>
      </c>
      <c r="J44" s="1">
        <v>20</v>
      </c>
      <c r="K44" s="1">
        <v>21</v>
      </c>
      <c r="L44" s="1">
        <v>19</v>
      </c>
      <c r="N44" s="1" t="s">
        <v>74</v>
      </c>
      <c r="O44" s="1">
        <v>4</v>
      </c>
      <c r="P44" s="1">
        <v>1</v>
      </c>
      <c r="Q44" s="1" t="s">
        <v>60</v>
      </c>
      <c r="R44" s="1">
        <v>0.1</v>
      </c>
      <c r="S44" s="1">
        <v>0.1</v>
      </c>
      <c r="T44" s="1">
        <v>0.1</v>
      </c>
      <c r="AA44" s="3">
        <v>9.9999999999999995E-7</v>
      </c>
      <c r="AE44" s="1">
        <v>0</v>
      </c>
      <c r="AF44" s="1">
        <v>0</v>
      </c>
      <c r="AL44" s="1">
        <v>0</v>
      </c>
      <c r="AO44" s="1">
        <v>-0.01</v>
      </c>
      <c r="AR44" s="1">
        <f t="shared" ref="AR44:AR49" si="15">-1.8*1.1</f>
        <v>-1.9800000000000002</v>
      </c>
      <c r="AS44" s="1">
        <v>0.1</v>
      </c>
      <c r="AT44" s="1">
        <v>1</v>
      </c>
      <c r="AU44" s="1" t="s">
        <v>74</v>
      </c>
      <c r="AV44" s="1" t="s">
        <v>61</v>
      </c>
      <c r="AW44" s="1" t="s">
        <v>62</v>
      </c>
      <c r="AX44" s="1" t="s">
        <v>63</v>
      </c>
      <c r="AY44" s="1" t="s">
        <v>64</v>
      </c>
      <c r="BA44" s="4">
        <v>500039</v>
      </c>
    </row>
    <row r="45" spans="1:53">
      <c r="A45" s="1" t="s">
        <v>118</v>
      </c>
      <c r="B45" s="2" t="s">
        <v>119</v>
      </c>
      <c r="C45" s="1">
        <v>9812</v>
      </c>
      <c r="D45" s="1">
        <v>28840</v>
      </c>
      <c r="E45" s="1" t="s">
        <v>72</v>
      </c>
      <c r="F45" s="1" t="s">
        <v>103</v>
      </c>
      <c r="G45" s="1" t="s">
        <v>118</v>
      </c>
      <c r="H45" s="1" t="s">
        <v>57</v>
      </c>
      <c r="I45" s="1" t="s">
        <v>58</v>
      </c>
      <c r="J45" s="1">
        <v>2</v>
      </c>
      <c r="K45" s="1">
        <v>3</v>
      </c>
      <c r="L45" s="1">
        <v>1</v>
      </c>
      <c r="N45" s="1" t="s">
        <v>74</v>
      </c>
      <c r="O45" s="1">
        <v>25</v>
      </c>
      <c r="P45" s="1">
        <v>1</v>
      </c>
      <c r="Q45" s="1" t="s">
        <v>60</v>
      </c>
      <c r="R45" s="1">
        <v>0.1</v>
      </c>
      <c r="S45" s="1">
        <v>0.1</v>
      </c>
      <c r="T45" s="1">
        <v>0.1</v>
      </c>
      <c r="AA45" s="3">
        <v>9.9999999999999995E-7</v>
      </c>
      <c r="AE45" s="1">
        <v>0</v>
      </c>
      <c r="AF45" s="1">
        <v>0</v>
      </c>
      <c r="AL45" s="1">
        <v>0</v>
      </c>
      <c r="AO45" s="1">
        <v>-0.01</v>
      </c>
      <c r="AR45" s="1">
        <f t="shared" si="15"/>
        <v>-1.9800000000000002</v>
      </c>
      <c r="AS45" s="1">
        <v>0.1</v>
      </c>
      <c r="AT45" s="1">
        <v>1</v>
      </c>
      <c r="AU45" s="1" t="s">
        <v>74</v>
      </c>
      <c r="AV45" s="1" t="s">
        <v>61</v>
      </c>
      <c r="AW45" s="1" t="s">
        <v>62</v>
      </c>
      <c r="AX45" s="1" t="s">
        <v>63</v>
      </c>
      <c r="AY45" s="1" t="s">
        <v>64</v>
      </c>
      <c r="BA45" s="4">
        <v>500039</v>
      </c>
    </row>
    <row r="46" spans="1:53">
      <c r="A46" s="1" t="s">
        <v>120</v>
      </c>
      <c r="B46" s="2" t="s">
        <v>119</v>
      </c>
      <c r="C46" s="1">
        <v>9812</v>
      </c>
      <c r="D46" s="1">
        <v>28840</v>
      </c>
      <c r="E46" s="1" t="s">
        <v>72</v>
      </c>
      <c r="F46" s="1" t="s">
        <v>103</v>
      </c>
      <c r="G46" s="1" t="s">
        <v>120</v>
      </c>
      <c r="H46" s="1" t="s">
        <v>57</v>
      </c>
      <c r="I46" s="1" t="s">
        <v>58</v>
      </c>
      <c r="J46" s="1">
        <v>8</v>
      </c>
      <c r="K46" s="1">
        <v>9</v>
      </c>
      <c r="L46" s="1">
        <v>7</v>
      </c>
      <c r="N46" s="1" t="s">
        <v>74</v>
      </c>
      <c r="O46" s="1">
        <v>100</v>
      </c>
      <c r="P46" s="1">
        <v>1</v>
      </c>
      <c r="Q46" s="1" t="s">
        <v>60</v>
      </c>
      <c r="R46" s="1">
        <v>0.1</v>
      </c>
      <c r="S46" s="1">
        <v>0.1</v>
      </c>
      <c r="T46" s="1">
        <v>0.1</v>
      </c>
      <c r="AA46" s="3">
        <v>9.9999999999999995E-7</v>
      </c>
      <c r="AE46" s="1">
        <v>0</v>
      </c>
      <c r="AF46" s="1">
        <v>0</v>
      </c>
      <c r="AL46" s="1">
        <v>0</v>
      </c>
      <c r="AO46" s="1">
        <v>-0.01</v>
      </c>
      <c r="AR46" s="1">
        <f t="shared" si="15"/>
        <v>-1.9800000000000002</v>
      </c>
      <c r="AS46" s="1">
        <v>0.1</v>
      </c>
      <c r="AT46" s="1">
        <v>1</v>
      </c>
      <c r="AU46" s="1" t="s">
        <v>74</v>
      </c>
      <c r="AV46" s="1" t="s">
        <v>61</v>
      </c>
      <c r="AW46" s="1" t="s">
        <v>62</v>
      </c>
      <c r="AX46" s="1" t="s">
        <v>63</v>
      </c>
      <c r="AY46" s="1" t="s">
        <v>64</v>
      </c>
      <c r="BA46" s="4">
        <v>500039</v>
      </c>
    </row>
    <row r="47" spans="1:53">
      <c r="A47" s="1" t="s">
        <v>121</v>
      </c>
      <c r="B47" s="2" t="s">
        <v>88</v>
      </c>
      <c r="C47" s="1">
        <v>9294</v>
      </c>
      <c r="D47" s="1">
        <v>28840</v>
      </c>
      <c r="E47" s="1" t="s">
        <v>72</v>
      </c>
      <c r="F47" s="1" t="s">
        <v>103</v>
      </c>
      <c r="G47" s="1" t="s">
        <v>121</v>
      </c>
      <c r="H47" s="1" t="s">
        <v>57</v>
      </c>
      <c r="I47" s="1" t="s">
        <v>58</v>
      </c>
      <c r="J47" s="1">
        <f t="shared" ref="J47:L49" si="16">J44+3</f>
        <v>23</v>
      </c>
      <c r="K47" s="1">
        <f t="shared" si="16"/>
        <v>24</v>
      </c>
      <c r="L47" s="1">
        <f t="shared" si="16"/>
        <v>22</v>
      </c>
      <c r="N47" s="1" t="s">
        <v>74</v>
      </c>
      <c r="O47" s="1">
        <f>O44*8</f>
        <v>32</v>
      </c>
      <c r="P47" s="1">
        <v>1</v>
      </c>
      <c r="Q47" s="1" t="s">
        <v>60</v>
      </c>
      <c r="R47" s="1">
        <v>0.1</v>
      </c>
      <c r="S47" s="1">
        <v>0.1</v>
      </c>
      <c r="T47" s="1">
        <v>0.1</v>
      </c>
      <c r="AA47" s="3">
        <v>9.9999999999999995E-7</v>
      </c>
      <c r="AE47" s="1">
        <v>0</v>
      </c>
      <c r="AF47" s="1">
        <v>0</v>
      </c>
      <c r="AL47" s="1">
        <v>0</v>
      </c>
      <c r="AO47" s="1">
        <v>-0.01</v>
      </c>
      <c r="AR47" s="1">
        <f t="shared" si="15"/>
        <v>-1.9800000000000002</v>
      </c>
      <c r="AS47" s="1">
        <v>0.1</v>
      </c>
      <c r="AT47" s="1">
        <v>1</v>
      </c>
      <c r="AU47" s="1" t="s">
        <v>74</v>
      </c>
      <c r="AV47" s="1" t="s">
        <v>61</v>
      </c>
      <c r="AW47" s="1" t="s">
        <v>62</v>
      </c>
      <c r="AX47" s="1" t="s">
        <v>63</v>
      </c>
      <c r="AY47" s="1" t="s">
        <v>64</v>
      </c>
      <c r="BA47" s="4">
        <v>500039</v>
      </c>
    </row>
    <row r="48" spans="1:53">
      <c r="A48" s="1" t="s">
        <v>122</v>
      </c>
      <c r="B48" s="2" t="s">
        <v>119</v>
      </c>
      <c r="C48" s="1">
        <v>9812</v>
      </c>
      <c r="D48" s="1">
        <v>28840</v>
      </c>
      <c r="E48" s="1" t="s">
        <v>72</v>
      </c>
      <c r="F48" s="1" t="s">
        <v>103</v>
      </c>
      <c r="G48" s="1" t="s">
        <v>122</v>
      </c>
      <c r="H48" s="1" t="s">
        <v>57</v>
      </c>
      <c r="I48" s="1" t="s">
        <v>58</v>
      </c>
      <c r="J48" s="1">
        <f t="shared" si="16"/>
        <v>5</v>
      </c>
      <c r="K48" s="1">
        <f t="shared" si="16"/>
        <v>6</v>
      </c>
      <c r="L48" s="1">
        <f t="shared" si="16"/>
        <v>4</v>
      </c>
      <c r="N48" s="1" t="s">
        <v>74</v>
      </c>
      <c r="O48" s="1">
        <f>O45*8</f>
        <v>200</v>
      </c>
      <c r="P48" s="1">
        <v>1</v>
      </c>
      <c r="Q48" s="1" t="s">
        <v>60</v>
      </c>
      <c r="R48" s="1">
        <v>0.1</v>
      </c>
      <c r="S48" s="1">
        <v>0.1</v>
      </c>
      <c r="T48" s="1">
        <v>0.1</v>
      </c>
      <c r="AA48" s="3">
        <v>9.9999999999999995E-7</v>
      </c>
      <c r="AE48" s="1">
        <v>0</v>
      </c>
      <c r="AF48" s="1">
        <v>0</v>
      </c>
      <c r="AL48" s="1">
        <v>0</v>
      </c>
      <c r="AO48" s="1">
        <v>-0.01</v>
      </c>
      <c r="AR48" s="1">
        <f t="shared" si="15"/>
        <v>-1.9800000000000002</v>
      </c>
      <c r="AS48" s="1">
        <v>0.1</v>
      </c>
      <c r="AT48" s="1">
        <v>1</v>
      </c>
      <c r="AU48" s="1" t="s">
        <v>74</v>
      </c>
      <c r="AV48" s="1" t="s">
        <v>61</v>
      </c>
      <c r="AW48" s="1" t="s">
        <v>62</v>
      </c>
      <c r="AX48" s="1" t="s">
        <v>63</v>
      </c>
      <c r="AY48" s="1" t="s">
        <v>64</v>
      </c>
      <c r="BA48" s="4">
        <v>500039</v>
      </c>
    </row>
    <row r="49" spans="1:53">
      <c r="A49" s="1" t="s">
        <v>123</v>
      </c>
      <c r="B49" s="2" t="s">
        <v>119</v>
      </c>
      <c r="C49" s="1">
        <v>9812</v>
      </c>
      <c r="D49" s="1">
        <v>28840</v>
      </c>
      <c r="E49" s="1" t="s">
        <v>72</v>
      </c>
      <c r="F49" s="1" t="s">
        <v>103</v>
      </c>
      <c r="G49" s="1" t="s">
        <v>123</v>
      </c>
      <c r="H49" s="1" t="s">
        <v>57</v>
      </c>
      <c r="I49" s="1" t="s">
        <v>58</v>
      </c>
      <c r="J49" s="1">
        <f t="shared" si="16"/>
        <v>11</v>
      </c>
      <c r="K49" s="1">
        <f t="shared" si="16"/>
        <v>12</v>
      </c>
      <c r="L49" s="1">
        <f t="shared" si="16"/>
        <v>10</v>
      </c>
      <c r="N49" s="1" t="s">
        <v>74</v>
      </c>
      <c r="O49" s="1">
        <f>O46*8</f>
        <v>800</v>
      </c>
      <c r="P49" s="1">
        <v>1</v>
      </c>
      <c r="Q49" s="1" t="s">
        <v>60</v>
      </c>
      <c r="R49" s="1">
        <v>0.1</v>
      </c>
      <c r="S49" s="1">
        <v>0.1</v>
      </c>
      <c r="T49" s="1">
        <v>0.1</v>
      </c>
      <c r="AA49" s="3">
        <v>9.9999999999999995E-7</v>
      </c>
      <c r="AE49" s="1">
        <v>0</v>
      </c>
      <c r="AF49" s="1">
        <v>0</v>
      </c>
      <c r="AL49" s="1">
        <v>0</v>
      </c>
      <c r="AO49" s="1">
        <v>-0.01</v>
      </c>
      <c r="AR49" s="1">
        <f t="shared" si="15"/>
        <v>-1.9800000000000002</v>
      </c>
      <c r="AS49" s="1">
        <v>0.1</v>
      </c>
      <c r="AT49" s="1">
        <v>1</v>
      </c>
      <c r="AU49" s="1" t="s">
        <v>74</v>
      </c>
      <c r="AV49" s="1" t="s">
        <v>61</v>
      </c>
      <c r="AW49" s="1" t="s">
        <v>62</v>
      </c>
      <c r="AX49" s="1" t="s">
        <v>63</v>
      </c>
      <c r="AY49" s="1" t="s">
        <v>64</v>
      </c>
      <c r="BA49" s="4">
        <v>500039</v>
      </c>
    </row>
    <row r="50" spans="1:53">
      <c r="A50" s="1" t="s">
        <v>124</v>
      </c>
      <c r="B50" s="4" t="s">
        <v>95</v>
      </c>
      <c r="C50" s="1">
        <v>10784</v>
      </c>
      <c r="D50" s="1">
        <v>28840</v>
      </c>
      <c r="E50" s="1" t="s">
        <v>55</v>
      </c>
      <c r="F50" s="1" t="s">
        <v>125</v>
      </c>
      <c r="G50" s="1" t="s">
        <v>124</v>
      </c>
      <c r="H50" s="1" t="s">
        <v>57</v>
      </c>
      <c r="I50" s="1" t="s">
        <v>58</v>
      </c>
      <c r="J50" s="1">
        <v>20</v>
      </c>
      <c r="K50" s="1">
        <v>21</v>
      </c>
      <c r="L50" s="1">
        <v>19</v>
      </c>
      <c r="N50" s="1" t="s">
        <v>59</v>
      </c>
      <c r="O50" s="1">
        <v>4</v>
      </c>
      <c r="P50" s="1">
        <v>1</v>
      </c>
      <c r="Q50" s="1" t="s">
        <v>60</v>
      </c>
      <c r="R50" s="1">
        <v>0.1</v>
      </c>
      <c r="S50" s="1">
        <v>0.1</v>
      </c>
      <c r="T50" s="1">
        <v>0.1</v>
      </c>
      <c r="AA50" s="3">
        <v>9.9999999999999995E-7</v>
      </c>
      <c r="AE50" s="1">
        <v>0</v>
      </c>
      <c r="AF50" s="1">
        <v>0</v>
      </c>
      <c r="AL50" s="1">
        <v>0</v>
      </c>
      <c r="AO50" s="1">
        <v>0.01</v>
      </c>
      <c r="AR50" s="1">
        <f t="shared" ref="AR50:AR55" si="17">3.3*1.1</f>
        <v>3.63</v>
      </c>
      <c r="AS50" s="1">
        <v>0.1</v>
      </c>
      <c r="AT50" s="1">
        <v>1</v>
      </c>
      <c r="AU50" s="1" t="s">
        <v>59</v>
      </c>
      <c r="AV50" s="1" t="s">
        <v>61</v>
      </c>
      <c r="AW50" s="1" t="s">
        <v>62</v>
      </c>
      <c r="AX50" s="1" t="s">
        <v>63</v>
      </c>
      <c r="AY50" s="1" t="s">
        <v>64</v>
      </c>
      <c r="BA50" s="4">
        <v>500039</v>
      </c>
    </row>
    <row r="51" spans="1:53">
      <c r="A51" s="1" t="s">
        <v>126</v>
      </c>
      <c r="B51" s="4" t="s">
        <v>127</v>
      </c>
      <c r="C51" s="1">
        <v>11302</v>
      </c>
      <c r="D51" s="1">
        <v>28840</v>
      </c>
      <c r="E51" s="1" t="s">
        <v>55</v>
      </c>
      <c r="F51" s="1" t="s">
        <v>125</v>
      </c>
      <c r="G51" s="1" t="s">
        <v>126</v>
      </c>
      <c r="H51" s="1" t="s">
        <v>57</v>
      </c>
      <c r="I51" s="1" t="s">
        <v>58</v>
      </c>
      <c r="J51" s="1">
        <v>2</v>
      </c>
      <c r="K51" s="1">
        <v>3</v>
      </c>
      <c r="L51" s="1">
        <v>1</v>
      </c>
      <c r="N51" s="1" t="s">
        <v>59</v>
      </c>
      <c r="O51" s="1">
        <v>25</v>
      </c>
      <c r="P51" s="1">
        <v>1</v>
      </c>
      <c r="Q51" s="1" t="s">
        <v>60</v>
      </c>
      <c r="R51" s="1">
        <v>0.1</v>
      </c>
      <c r="S51" s="1">
        <v>0.1</v>
      </c>
      <c r="T51" s="1">
        <v>0.1</v>
      </c>
      <c r="AA51" s="3">
        <v>9.9999999999999995E-7</v>
      </c>
      <c r="AE51" s="1">
        <v>0</v>
      </c>
      <c r="AF51" s="1">
        <v>0</v>
      </c>
      <c r="AL51" s="1">
        <v>0</v>
      </c>
      <c r="AO51" s="1">
        <v>0.01</v>
      </c>
      <c r="AR51" s="1">
        <f t="shared" si="17"/>
        <v>3.63</v>
      </c>
      <c r="AS51" s="1">
        <v>0.1</v>
      </c>
      <c r="AT51" s="1">
        <v>1</v>
      </c>
      <c r="AU51" s="1" t="s">
        <v>59</v>
      </c>
      <c r="AV51" s="1" t="s">
        <v>61</v>
      </c>
      <c r="AW51" s="1" t="s">
        <v>62</v>
      </c>
      <c r="AX51" s="1" t="s">
        <v>63</v>
      </c>
      <c r="AY51" s="1" t="s">
        <v>64</v>
      </c>
      <c r="BA51" s="4">
        <v>500039</v>
      </c>
    </row>
    <row r="52" spans="1:53">
      <c r="A52" s="1" t="s">
        <v>128</v>
      </c>
      <c r="B52" s="4" t="s">
        <v>127</v>
      </c>
      <c r="C52" s="1">
        <v>11302</v>
      </c>
      <c r="D52" s="1">
        <v>28840</v>
      </c>
      <c r="E52" s="1" t="s">
        <v>55</v>
      </c>
      <c r="F52" s="1" t="s">
        <v>125</v>
      </c>
      <c r="G52" s="1" t="s">
        <v>128</v>
      </c>
      <c r="H52" s="1" t="s">
        <v>57</v>
      </c>
      <c r="I52" s="1" t="s">
        <v>58</v>
      </c>
      <c r="J52" s="1">
        <v>8</v>
      </c>
      <c r="K52" s="1">
        <v>9</v>
      </c>
      <c r="L52" s="1">
        <v>7</v>
      </c>
      <c r="N52" s="1" t="s">
        <v>59</v>
      </c>
      <c r="O52" s="1">
        <v>100</v>
      </c>
      <c r="P52" s="1">
        <v>1</v>
      </c>
      <c r="Q52" s="1" t="s">
        <v>60</v>
      </c>
      <c r="R52" s="1">
        <v>0.1</v>
      </c>
      <c r="S52" s="1">
        <v>0.1</v>
      </c>
      <c r="T52" s="1">
        <v>0.1</v>
      </c>
      <c r="AA52" s="3">
        <v>9.9999999999999995E-7</v>
      </c>
      <c r="AE52" s="1">
        <v>0</v>
      </c>
      <c r="AF52" s="1">
        <v>0</v>
      </c>
      <c r="AL52" s="1">
        <v>0</v>
      </c>
      <c r="AO52" s="1">
        <v>0.01</v>
      </c>
      <c r="AR52" s="1">
        <f t="shared" si="17"/>
        <v>3.63</v>
      </c>
      <c r="AS52" s="1">
        <v>0.1</v>
      </c>
      <c r="AT52" s="1">
        <v>1</v>
      </c>
      <c r="AU52" s="1" t="s">
        <v>59</v>
      </c>
      <c r="AV52" s="1" t="s">
        <v>61</v>
      </c>
      <c r="AW52" s="1" t="s">
        <v>62</v>
      </c>
      <c r="AX52" s="1" t="s">
        <v>63</v>
      </c>
      <c r="AY52" s="1" t="s">
        <v>64</v>
      </c>
      <c r="BA52" s="4">
        <v>500039</v>
      </c>
    </row>
    <row r="53" spans="1:53">
      <c r="A53" s="1" t="s">
        <v>129</v>
      </c>
      <c r="B53" s="4" t="s">
        <v>95</v>
      </c>
      <c r="C53" s="1">
        <v>10784</v>
      </c>
      <c r="D53" s="1">
        <v>28840</v>
      </c>
      <c r="E53" s="1" t="s">
        <v>55</v>
      </c>
      <c r="F53" s="1" t="s">
        <v>125</v>
      </c>
      <c r="G53" s="1" t="s">
        <v>129</v>
      </c>
      <c r="H53" s="1" t="s">
        <v>57</v>
      </c>
      <c r="I53" s="1" t="s">
        <v>58</v>
      </c>
      <c r="J53" s="1">
        <f t="shared" ref="J53:L55" si="18">J50+3</f>
        <v>23</v>
      </c>
      <c r="K53" s="1">
        <f t="shared" si="18"/>
        <v>24</v>
      </c>
      <c r="L53" s="1">
        <f t="shared" si="18"/>
        <v>22</v>
      </c>
      <c r="N53" s="1" t="s">
        <v>59</v>
      </c>
      <c r="O53" s="1">
        <f>O50*8</f>
        <v>32</v>
      </c>
      <c r="P53" s="1">
        <v>1</v>
      </c>
      <c r="Q53" s="1" t="s">
        <v>60</v>
      </c>
      <c r="R53" s="1">
        <v>0.1</v>
      </c>
      <c r="S53" s="1">
        <v>0.1</v>
      </c>
      <c r="T53" s="1">
        <v>0.1</v>
      </c>
      <c r="AA53" s="3">
        <v>9.9999999999999995E-7</v>
      </c>
      <c r="AE53" s="1">
        <v>0</v>
      </c>
      <c r="AF53" s="1">
        <v>0</v>
      </c>
      <c r="AL53" s="1">
        <v>0</v>
      </c>
      <c r="AO53" s="1">
        <v>0.01</v>
      </c>
      <c r="AR53" s="1">
        <f t="shared" si="17"/>
        <v>3.63</v>
      </c>
      <c r="AS53" s="1">
        <v>0.1</v>
      </c>
      <c r="AT53" s="1">
        <v>1</v>
      </c>
      <c r="AU53" s="1" t="s">
        <v>59</v>
      </c>
      <c r="AV53" s="1" t="s">
        <v>61</v>
      </c>
      <c r="AW53" s="1" t="s">
        <v>62</v>
      </c>
      <c r="AX53" s="1" t="s">
        <v>63</v>
      </c>
      <c r="AY53" s="1" t="s">
        <v>64</v>
      </c>
      <c r="BA53" s="4">
        <v>500039</v>
      </c>
    </row>
    <row r="54" spans="1:53">
      <c r="A54" s="1" t="s">
        <v>130</v>
      </c>
      <c r="B54" s="4" t="s">
        <v>127</v>
      </c>
      <c r="C54" s="1">
        <v>11302</v>
      </c>
      <c r="D54" s="1">
        <v>28840</v>
      </c>
      <c r="E54" s="1" t="s">
        <v>55</v>
      </c>
      <c r="F54" s="1" t="s">
        <v>125</v>
      </c>
      <c r="G54" s="1" t="s">
        <v>130</v>
      </c>
      <c r="H54" s="1" t="s">
        <v>57</v>
      </c>
      <c r="I54" s="1" t="s">
        <v>58</v>
      </c>
      <c r="J54" s="1">
        <f t="shared" si="18"/>
        <v>5</v>
      </c>
      <c r="K54" s="1">
        <f t="shared" si="18"/>
        <v>6</v>
      </c>
      <c r="L54" s="1">
        <f t="shared" si="18"/>
        <v>4</v>
      </c>
      <c r="N54" s="1" t="s">
        <v>59</v>
      </c>
      <c r="O54" s="1">
        <f>O51*8</f>
        <v>200</v>
      </c>
      <c r="P54" s="1">
        <v>1</v>
      </c>
      <c r="Q54" s="1" t="s">
        <v>60</v>
      </c>
      <c r="R54" s="1">
        <v>0.1</v>
      </c>
      <c r="S54" s="1">
        <v>0.1</v>
      </c>
      <c r="T54" s="1">
        <v>0.1</v>
      </c>
      <c r="AA54" s="3">
        <v>9.9999999999999995E-7</v>
      </c>
      <c r="AE54" s="1">
        <v>0</v>
      </c>
      <c r="AF54" s="1">
        <v>0</v>
      </c>
      <c r="AL54" s="1">
        <v>0</v>
      </c>
      <c r="AO54" s="1">
        <v>0.01</v>
      </c>
      <c r="AR54" s="1">
        <f t="shared" si="17"/>
        <v>3.63</v>
      </c>
      <c r="AS54" s="1">
        <v>0.1</v>
      </c>
      <c r="AT54" s="1">
        <v>1</v>
      </c>
      <c r="AU54" s="1" t="s">
        <v>59</v>
      </c>
      <c r="AV54" s="1" t="s">
        <v>61</v>
      </c>
      <c r="AW54" s="1" t="s">
        <v>62</v>
      </c>
      <c r="AX54" s="1" t="s">
        <v>63</v>
      </c>
      <c r="AY54" s="1" t="s">
        <v>64</v>
      </c>
      <c r="BA54" s="4">
        <v>500039</v>
      </c>
    </row>
    <row r="55" spans="1:53">
      <c r="A55" s="1" t="s">
        <v>131</v>
      </c>
      <c r="B55" s="4" t="s">
        <v>127</v>
      </c>
      <c r="C55" s="1">
        <v>11302</v>
      </c>
      <c r="D55" s="1">
        <v>28840</v>
      </c>
      <c r="E55" s="1" t="s">
        <v>55</v>
      </c>
      <c r="F55" s="1" t="s">
        <v>125</v>
      </c>
      <c r="G55" s="1" t="s">
        <v>131</v>
      </c>
      <c r="H55" s="1" t="s">
        <v>57</v>
      </c>
      <c r="I55" s="1" t="s">
        <v>58</v>
      </c>
      <c r="J55" s="1">
        <f t="shared" si="18"/>
        <v>11</v>
      </c>
      <c r="K55" s="1">
        <f t="shared" si="18"/>
        <v>12</v>
      </c>
      <c r="L55" s="1">
        <f t="shared" si="18"/>
        <v>10</v>
      </c>
      <c r="N55" s="1" t="s">
        <v>59</v>
      </c>
      <c r="O55" s="1">
        <f>O52*8</f>
        <v>800</v>
      </c>
      <c r="P55" s="1">
        <v>1</v>
      </c>
      <c r="Q55" s="1" t="s">
        <v>60</v>
      </c>
      <c r="R55" s="1">
        <v>0.1</v>
      </c>
      <c r="S55" s="1">
        <v>0.1</v>
      </c>
      <c r="T55" s="1">
        <v>0.1</v>
      </c>
      <c r="AA55" s="3">
        <v>9.9999999999999995E-7</v>
      </c>
      <c r="AE55" s="1">
        <v>0</v>
      </c>
      <c r="AF55" s="1">
        <v>0</v>
      </c>
      <c r="AL55" s="1">
        <v>0</v>
      </c>
      <c r="AO55" s="1">
        <v>0.01</v>
      </c>
      <c r="AR55" s="1">
        <f t="shared" si="17"/>
        <v>3.63</v>
      </c>
      <c r="AS55" s="1">
        <v>0.1</v>
      </c>
      <c r="AT55" s="1">
        <v>1</v>
      </c>
      <c r="AU55" s="1" t="s">
        <v>59</v>
      </c>
      <c r="AV55" s="1" t="s">
        <v>61</v>
      </c>
      <c r="AW55" s="1" t="s">
        <v>62</v>
      </c>
      <c r="AX55" s="1" t="s">
        <v>63</v>
      </c>
      <c r="AY55" s="1" t="s">
        <v>64</v>
      </c>
      <c r="BA55" s="4">
        <v>500039</v>
      </c>
    </row>
    <row r="56" spans="1:53">
      <c r="A56" s="1" t="s">
        <v>132</v>
      </c>
      <c r="B56" s="4" t="s">
        <v>105</v>
      </c>
      <c r="C56" s="1">
        <v>9747</v>
      </c>
      <c r="D56" s="1">
        <v>28840</v>
      </c>
      <c r="E56" s="1" t="s">
        <v>72</v>
      </c>
      <c r="F56" s="1" t="s">
        <v>133</v>
      </c>
      <c r="G56" s="1" t="s">
        <v>132</v>
      </c>
      <c r="H56" s="1" t="s">
        <v>57</v>
      </c>
      <c r="I56" s="1" t="s">
        <v>58</v>
      </c>
      <c r="J56" s="1">
        <v>14</v>
      </c>
      <c r="K56" s="1">
        <v>15</v>
      </c>
      <c r="L56" s="1">
        <v>13</v>
      </c>
      <c r="N56" s="1" t="s">
        <v>74</v>
      </c>
      <c r="O56" s="1">
        <v>4</v>
      </c>
      <c r="P56" s="1">
        <v>1</v>
      </c>
      <c r="Q56" s="1" t="s">
        <v>60</v>
      </c>
      <c r="R56" s="1">
        <v>0.1</v>
      </c>
      <c r="S56" s="1">
        <v>0.1</v>
      </c>
      <c r="T56" s="1">
        <v>0.1</v>
      </c>
      <c r="AA56" s="3">
        <v>9.9999999999999995E-7</v>
      </c>
      <c r="AE56" s="1">
        <v>0</v>
      </c>
      <c r="AF56" s="1">
        <v>0</v>
      </c>
      <c r="AL56" s="1">
        <v>0</v>
      </c>
      <c r="AO56" s="1">
        <v>-0.01</v>
      </c>
      <c r="AR56" s="1">
        <f t="shared" ref="AR56:AR61" si="19">-3.3*1.1</f>
        <v>-3.63</v>
      </c>
      <c r="AS56" s="1">
        <v>0.1</v>
      </c>
      <c r="AT56" s="1">
        <v>1</v>
      </c>
      <c r="AU56" s="1" t="s">
        <v>74</v>
      </c>
      <c r="AV56" s="1" t="s">
        <v>61</v>
      </c>
      <c r="AW56" s="1" t="s">
        <v>62</v>
      </c>
      <c r="AX56" s="1" t="s">
        <v>63</v>
      </c>
      <c r="AY56" s="1" t="s">
        <v>64</v>
      </c>
      <c r="BA56" s="4">
        <v>500039</v>
      </c>
    </row>
    <row r="57" spans="1:53">
      <c r="A57" s="1" t="s">
        <v>134</v>
      </c>
      <c r="B57" s="4" t="s">
        <v>105</v>
      </c>
      <c r="C57" s="1">
        <v>9747</v>
      </c>
      <c r="D57" s="1">
        <v>28840</v>
      </c>
      <c r="E57" s="1" t="s">
        <v>72</v>
      </c>
      <c r="F57" s="1" t="s">
        <v>133</v>
      </c>
      <c r="G57" s="1" t="s">
        <v>134</v>
      </c>
      <c r="H57" s="1" t="s">
        <v>57</v>
      </c>
      <c r="I57" s="1" t="s">
        <v>58</v>
      </c>
      <c r="J57" s="1">
        <v>20</v>
      </c>
      <c r="K57" s="1">
        <v>21</v>
      </c>
      <c r="L57" s="1">
        <v>19</v>
      </c>
      <c r="N57" s="1" t="s">
        <v>74</v>
      </c>
      <c r="O57" s="1">
        <v>25</v>
      </c>
      <c r="P57" s="1">
        <v>1</v>
      </c>
      <c r="Q57" s="1" t="s">
        <v>60</v>
      </c>
      <c r="R57" s="1">
        <v>0.1</v>
      </c>
      <c r="S57" s="1">
        <v>0.1</v>
      </c>
      <c r="T57" s="1">
        <v>0.1</v>
      </c>
      <c r="AA57" s="3">
        <v>9.9999999999999995E-7</v>
      </c>
      <c r="AE57" s="1">
        <v>0</v>
      </c>
      <c r="AF57" s="1">
        <v>0</v>
      </c>
      <c r="AL57" s="1">
        <v>0</v>
      </c>
      <c r="AO57" s="1">
        <v>-0.01</v>
      </c>
      <c r="AR57" s="1">
        <f t="shared" si="19"/>
        <v>-3.63</v>
      </c>
      <c r="AS57" s="1">
        <v>0.1</v>
      </c>
      <c r="AT57" s="1">
        <v>1</v>
      </c>
      <c r="AU57" s="1" t="s">
        <v>74</v>
      </c>
      <c r="AV57" s="1" t="s">
        <v>61</v>
      </c>
      <c r="AW57" s="1" t="s">
        <v>62</v>
      </c>
      <c r="AX57" s="1" t="s">
        <v>63</v>
      </c>
      <c r="AY57" s="1" t="s">
        <v>64</v>
      </c>
      <c r="BA57" s="4">
        <v>500039</v>
      </c>
    </row>
    <row r="58" spans="1:53">
      <c r="A58" s="1" t="s">
        <v>135</v>
      </c>
      <c r="B58" s="4" t="s">
        <v>54</v>
      </c>
      <c r="C58" s="1">
        <v>10266</v>
      </c>
      <c r="D58" s="1">
        <v>28840</v>
      </c>
      <c r="E58" s="1" t="s">
        <v>72</v>
      </c>
      <c r="F58" s="1" t="s">
        <v>133</v>
      </c>
      <c r="G58" s="1" t="s">
        <v>135</v>
      </c>
      <c r="H58" s="1" t="s">
        <v>57</v>
      </c>
      <c r="I58" s="1" t="s">
        <v>58</v>
      </c>
      <c r="J58" s="1">
        <v>2</v>
      </c>
      <c r="K58" s="1">
        <v>3</v>
      </c>
      <c r="L58" s="1">
        <v>1</v>
      </c>
      <c r="N58" s="1" t="s">
        <v>74</v>
      </c>
      <c r="O58" s="1">
        <v>100</v>
      </c>
      <c r="P58" s="1">
        <v>1</v>
      </c>
      <c r="Q58" s="1" t="s">
        <v>60</v>
      </c>
      <c r="R58" s="1">
        <v>0.1</v>
      </c>
      <c r="S58" s="1">
        <v>0.1</v>
      </c>
      <c r="T58" s="1">
        <v>0.1</v>
      </c>
      <c r="AA58" s="3">
        <v>9.9999999999999995E-7</v>
      </c>
      <c r="AE58" s="1">
        <v>0</v>
      </c>
      <c r="AF58" s="1">
        <v>0</v>
      </c>
      <c r="AL58" s="1">
        <v>0</v>
      </c>
      <c r="AO58" s="1">
        <v>-0.01</v>
      </c>
      <c r="AR58" s="1">
        <f t="shared" si="19"/>
        <v>-3.63</v>
      </c>
      <c r="AS58" s="1">
        <v>0.1</v>
      </c>
      <c r="AT58" s="1">
        <v>1</v>
      </c>
      <c r="AU58" s="1" t="s">
        <v>74</v>
      </c>
      <c r="AV58" s="1" t="s">
        <v>61</v>
      </c>
      <c r="AW58" s="1" t="s">
        <v>62</v>
      </c>
      <c r="AX58" s="1" t="s">
        <v>63</v>
      </c>
      <c r="AY58" s="1" t="s">
        <v>64</v>
      </c>
      <c r="BA58" s="4">
        <v>500039</v>
      </c>
    </row>
    <row r="59" spans="1:53">
      <c r="A59" s="1" t="s">
        <v>136</v>
      </c>
      <c r="B59" s="4" t="s">
        <v>105</v>
      </c>
      <c r="C59" s="1">
        <v>9747</v>
      </c>
      <c r="D59" s="1">
        <v>28840</v>
      </c>
      <c r="E59" s="1" t="s">
        <v>72</v>
      </c>
      <c r="F59" s="1" t="s">
        <v>133</v>
      </c>
      <c r="G59" s="1" t="s">
        <v>136</v>
      </c>
      <c r="H59" s="1" t="s">
        <v>57</v>
      </c>
      <c r="I59" s="1" t="s">
        <v>58</v>
      </c>
      <c r="J59" s="1">
        <f t="shared" ref="J59:L61" si="20">J56+3</f>
        <v>17</v>
      </c>
      <c r="K59" s="1">
        <f t="shared" si="20"/>
        <v>18</v>
      </c>
      <c r="L59" s="1">
        <f t="shared" si="20"/>
        <v>16</v>
      </c>
      <c r="N59" s="1" t="s">
        <v>74</v>
      </c>
      <c r="O59" s="1">
        <f>O56*8</f>
        <v>32</v>
      </c>
      <c r="P59" s="1">
        <v>1</v>
      </c>
      <c r="Q59" s="1" t="s">
        <v>60</v>
      </c>
      <c r="R59" s="1">
        <v>0.1</v>
      </c>
      <c r="S59" s="1">
        <v>0.1</v>
      </c>
      <c r="T59" s="1">
        <v>0.1</v>
      </c>
      <c r="AA59" s="3">
        <v>9.9999999999999995E-7</v>
      </c>
      <c r="AE59" s="1">
        <v>0</v>
      </c>
      <c r="AF59" s="1">
        <v>0</v>
      </c>
      <c r="AL59" s="1">
        <v>0</v>
      </c>
      <c r="AO59" s="1">
        <v>-0.01</v>
      </c>
      <c r="AR59" s="1">
        <f t="shared" si="19"/>
        <v>-3.63</v>
      </c>
      <c r="AS59" s="1">
        <v>0.1</v>
      </c>
      <c r="AT59" s="1">
        <v>1</v>
      </c>
      <c r="AU59" s="1" t="s">
        <v>74</v>
      </c>
      <c r="AV59" s="1" t="s">
        <v>61</v>
      </c>
      <c r="AW59" s="1" t="s">
        <v>62</v>
      </c>
      <c r="AX59" s="1" t="s">
        <v>63</v>
      </c>
      <c r="AY59" s="1" t="s">
        <v>64</v>
      </c>
      <c r="BA59" s="4">
        <v>500039</v>
      </c>
    </row>
    <row r="60" spans="1:53">
      <c r="A60" s="1" t="s">
        <v>137</v>
      </c>
      <c r="B60" s="4" t="s">
        <v>105</v>
      </c>
      <c r="C60" s="1">
        <v>9747</v>
      </c>
      <c r="D60" s="1">
        <v>28840</v>
      </c>
      <c r="E60" s="1" t="s">
        <v>72</v>
      </c>
      <c r="F60" s="1" t="s">
        <v>133</v>
      </c>
      <c r="G60" s="1" t="s">
        <v>137</v>
      </c>
      <c r="H60" s="1" t="s">
        <v>57</v>
      </c>
      <c r="I60" s="1" t="s">
        <v>58</v>
      </c>
      <c r="J60" s="1">
        <f t="shared" si="20"/>
        <v>23</v>
      </c>
      <c r="K60" s="1">
        <f t="shared" si="20"/>
        <v>24</v>
      </c>
      <c r="L60" s="1">
        <f t="shared" si="20"/>
        <v>22</v>
      </c>
      <c r="N60" s="1" t="s">
        <v>74</v>
      </c>
      <c r="O60" s="1">
        <f>O57*8</f>
        <v>200</v>
      </c>
      <c r="P60" s="1">
        <v>1</v>
      </c>
      <c r="Q60" s="1" t="s">
        <v>60</v>
      </c>
      <c r="R60" s="1">
        <v>0.1</v>
      </c>
      <c r="S60" s="1">
        <v>0.1</v>
      </c>
      <c r="T60" s="1">
        <v>0.1</v>
      </c>
      <c r="AA60" s="3">
        <v>9.9999999999999995E-7</v>
      </c>
      <c r="AE60" s="1">
        <v>0</v>
      </c>
      <c r="AF60" s="1">
        <v>0</v>
      </c>
      <c r="AL60" s="1">
        <v>0</v>
      </c>
      <c r="AO60" s="1">
        <v>-0.01</v>
      </c>
      <c r="AR60" s="1">
        <f t="shared" si="19"/>
        <v>-3.63</v>
      </c>
      <c r="AS60" s="1">
        <v>0.1</v>
      </c>
      <c r="AT60" s="1">
        <v>1</v>
      </c>
      <c r="AU60" s="1" t="s">
        <v>74</v>
      </c>
      <c r="AV60" s="1" t="s">
        <v>61</v>
      </c>
      <c r="AW60" s="1" t="s">
        <v>62</v>
      </c>
      <c r="AX60" s="1" t="s">
        <v>63</v>
      </c>
      <c r="AY60" s="1" t="s">
        <v>64</v>
      </c>
      <c r="BA60" s="4">
        <v>500039</v>
      </c>
    </row>
    <row r="61" spans="1:53">
      <c r="A61" s="1" t="s">
        <v>138</v>
      </c>
      <c r="B61" s="4" t="s">
        <v>54</v>
      </c>
      <c r="C61" s="1">
        <v>10266</v>
      </c>
      <c r="D61" s="1">
        <v>28840</v>
      </c>
      <c r="E61" s="1" t="s">
        <v>72</v>
      </c>
      <c r="F61" s="1" t="s">
        <v>133</v>
      </c>
      <c r="G61" s="1" t="s">
        <v>138</v>
      </c>
      <c r="H61" s="1" t="s">
        <v>57</v>
      </c>
      <c r="I61" s="1" t="s">
        <v>58</v>
      </c>
      <c r="J61" s="1">
        <f t="shared" si="20"/>
        <v>5</v>
      </c>
      <c r="K61" s="1">
        <f t="shared" si="20"/>
        <v>6</v>
      </c>
      <c r="L61" s="1">
        <f t="shared" si="20"/>
        <v>4</v>
      </c>
      <c r="N61" s="1" t="s">
        <v>74</v>
      </c>
      <c r="O61" s="1">
        <f>O58*8</f>
        <v>800</v>
      </c>
      <c r="P61" s="1">
        <v>1</v>
      </c>
      <c r="Q61" s="1" t="s">
        <v>60</v>
      </c>
      <c r="R61" s="1">
        <v>0.1</v>
      </c>
      <c r="S61" s="1">
        <v>0.1</v>
      </c>
      <c r="T61" s="1">
        <v>0.1</v>
      </c>
      <c r="AA61" s="3">
        <v>9.9999999999999995E-7</v>
      </c>
      <c r="AE61" s="1">
        <v>0</v>
      </c>
      <c r="AF61" s="1">
        <v>0</v>
      </c>
      <c r="AL61" s="1">
        <v>0</v>
      </c>
      <c r="AO61" s="1">
        <v>-0.01</v>
      </c>
      <c r="AR61" s="1">
        <f t="shared" si="19"/>
        <v>-3.63</v>
      </c>
      <c r="AS61" s="1">
        <v>0.1</v>
      </c>
      <c r="AT61" s="1">
        <v>1</v>
      </c>
      <c r="AU61" s="1" t="s">
        <v>74</v>
      </c>
      <c r="AV61" s="1" t="s">
        <v>61</v>
      </c>
      <c r="AW61" s="1" t="s">
        <v>62</v>
      </c>
      <c r="AX61" s="1" t="s">
        <v>63</v>
      </c>
      <c r="AY61" s="1" t="s">
        <v>64</v>
      </c>
      <c r="BA61" s="4">
        <v>500039</v>
      </c>
    </row>
    <row r="62" spans="1:53">
      <c r="A62" s="1" t="s">
        <v>139</v>
      </c>
      <c r="B62" s="4" t="s">
        <v>111</v>
      </c>
      <c r="C62" s="1">
        <v>10849</v>
      </c>
      <c r="D62" s="1">
        <v>28840</v>
      </c>
      <c r="E62" s="1" t="s">
        <v>55</v>
      </c>
      <c r="F62" s="1" t="s">
        <v>125</v>
      </c>
      <c r="G62" s="1" t="s">
        <v>139</v>
      </c>
      <c r="H62" s="1" t="s">
        <v>57</v>
      </c>
      <c r="I62" s="1" t="s">
        <v>58</v>
      </c>
      <c r="J62" s="1">
        <v>20</v>
      </c>
      <c r="K62" s="1">
        <v>21</v>
      </c>
      <c r="L62" s="1">
        <v>19</v>
      </c>
      <c r="N62" s="1" t="s">
        <v>59</v>
      </c>
      <c r="O62" s="1">
        <v>4</v>
      </c>
      <c r="P62" s="1">
        <v>1</v>
      </c>
      <c r="Q62" s="1" t="s">
        <v>60</v>
      </c>
      <c r="R62" s="1">
        <v>0.1</v>
      </c>
      <c r="S62" s="1">
        <v>0.1</v>
      </c>
      <c r="T62" s="1">
        <v>0.1</v>
      </c>
      <c r="AA62" s="3">
        <v>9.9999999999999995E-7</v>
      </c>
      <c r="AE62" s="1">
        <v>0</v>
      </c>
      <c r="AF62" s="1">
        <v>0</v>
      </c>
      <c r="AL62" s="1">
        <v>0</v>
      </c>
      <c r="AO62" s="1">
        <v>0.01</v>
      </c>
      <c r="AR62" s="1">
        <f t="shared" ref="AR62:AR67" si="21">3.3*1.1</f>
        <v>3.63</v>
      </c>
      <c r="AS62" s="1">
        <v>0.1</v>
      </c>
      <c r="AT62" s="1">
        <v>1</v>
      </c>
      <c r="AU62" s="1" t="s">
        <v>59</v>
      </c>
      <c r="AV62" s="1" t="s">
        <v>61</v>
      </c>
      <c r="AW62" s="1" t="s">
        <v>62</v>
      </c>
      <c r="AX62" s="1" t="s">
        <v>63</v>
      </c>
      <c r="AY62" s="1" t="s">
        <v>64</v>
      </c>
      <c r="BA62" s="4">
        <v>500039</v>
      </c>
    </row>
    <row r="63" spans="1:53">
      <c r="A63" s="1" t="s">
        <v>140</v>
      </c>
      <c r="B63" s="4" t="s">
        <v>141</v>
      </c>
      <c r="C63" s="1">
        <v>11367</v>
      </c>
      <c r="D63" s="1">
        <v>28840</v>
      </c>
      <c r="E63" s="1" t="s">
        <v>55</v>
      </c>
      <c r="F63" s="1" t="s">
        <v>125</v>
      </c>
      <c r="G63" s="1" t="s">
        <v>140</v>
      </c>
      <c r="H63" s="1" t="s">
        <v>57</v>
      </c>
      <c r="I63" s="1" t="s">
        <v>58</v>
      </c>
      <c r="J63" s="1">
        <v>2</v>
      </c>
      <c r="K63" s="1">
        <v>3</v>
      </c>
      <c r="L63" s="1">
        <v>1</v>
      </c>
      <c r="N63" s="1" t="s">
        <v>59</v>
      </c>
      <c r="O63" s="1">
        <v>25</v>
      </c>
      <c r="P63" s="1">
        <v>1</v>
      </c>
      <c r="Q63" s="1" t="s">
        <v>60</v>
      </c>
      <c r="R63" s="1">
        <v>0.1</v>
      </c>
      <c r="S63" s="1">
        <v>0.1</v>
      </c>
      <c r="T63" s="1">
        <v>0.1</v>
      </c>
      <c r="AA63" s="3">
        <v>9.9999999999999995E-7</v>
      </c>
      <c r="AE63" s="1">
        <v>0</v>
      </c>
      <c r="AF63" s="1">
        <v>0</v>
      </c>
      <c r="AL63" s="1">
        <v>0</v>
      </c>
      <c r="AO63" s="1">
        <v>0.01</v>
      </c>
      <c r="AR63" s="1">
        <f t="shared" si="21"/>
        <v>3.63</v>
      </c>
      <c r="AS63" s="1">
        <v>0.1</v>
      </c>
      <c r="AT63" s="1">
        <v>1</v>
      </c>
      <c r="AU63" s="1" t="s">
        <v>59</v>
      </c>
      <c r="AV63" s="1" t="s">
        <v>61</v>
      </c>
      <c r="AW63" s="1" t="s">
        <v>62</v>
      </c>
      <c r="AX63" s="1" t="s">
        <v>63</v>
      </c>
      <c r="AY63" s="1" t="s">
        <v>64</v>
      </c>
      <c r="BA63" s="4">
        <v>500039</v>
      </c>
    </row>
    <row r="64" spans="1:53">
      <c r="A64" s="1" t="s">
        <v>142</v>
      </c>
      <c r="B64" s="4" t="s">
        <v>141</v>
      </c>
      <c r="C64" s="1">
        <v>11367</v>
      </c>
      <c r="D64" s="1">
        <v>28840</v>
      </c>
      <c r="E64" s="1" t="s">
        <v>55</v>
      </c>
      <c r="F64" s="1" t="s">
        <v>125</v>
      </c>
      <c r="G64" s="1" t="s">
        <v>142</v>
      </c>
      <c r="H64" s="1" t="s">
        <v>57</v>
      </c>
      <c r="I64" s="1" t="s">
        <v>58</v>
      </c>
      <c r="J64" s="1">
        <v>8</v>
      </c>
      <c r="K64" s="1">
        <v>9</v>
      </c>
      <c r="L64" s="1">
        <v>7</v>
      </c>
      <c r="N64" s="1" t="s">
        <v>59</v>
      </c>
      <c r="O64" s="1">
        <v>100</v>
      </c>
      <c r="P64" s="1">
        <v>1</v>
      </c>
      <c r="Q64" s="1" t="s">
        <v>60</v>
      </c>
      <c r="R64" s="1">
        <v>0.1</v>
      </c>
      <c r="S64" s="1">
        <v>0.1</v>
      </c>
      <c r="T64" s="1">
        <v>0.1</v>
      </c>
      <c r="AA64" s="3">
        <v>9.9999999999999995E-7</v>
      </c>
      <c r="AE64" s="1">
        <v>0</v>
      </c>
      <c r="AF64" s="1">
        <v>0</v>
      </c>
      <c r="AL64" s="1">
        <v>0</v>
      </c>
      <c r="AO64" s="1">
        <v>0.01</v>
      </c>
      <c r="AR64" s="1">
        <f t="shared" si="21"/>
        <v>3.63</v>
      </c>
      <c r="AS64" s="1">
        <v>0.1</v>
      </c>
      <c r="AT64" s="1">
        <v>1</v>
      </c>
      <c r="AU64" s="1" t="s">
        <v>59</v>
      </c>
      <c r="AV64" s="1" t="s">
        <v>61</v>
      </c>
      <c r="AW64" s="1" t="s">
        <v>62</v>
      </c>
      <c r="AX64" s="1" t="s">
        <v>63</v>
      </c>
      <c r="AY64" s="1" t="s">
        <v>64</v>
      </c>
      <c r="BA64" s="4">
        <v>500039</v>
      </c>
    </row>
    <row r="65" spans="1:53">
      <c r="A65" s="1" t="s">
        <v>143</v>
      </c>
      <c r="B65" s="4" t="s">
        <v>111</v>
      </c>
      <c r="C65" s="1">
        <v>10849</v>
      </c>
      <c r="D65" s="1">
        <v>28840</v>
      </c>
      <c r="E65" s="1" t="s">
        <v>55</v>
      </c>
      <c r="F65" s="1" t="s">
        <v>125</v>
      </c>
      <c r="G65" s="1" t="s">
        <v>143</v>
      </c>
      <c r="H65" s="1" t="s">
        <v>57</v>
      </c>
      <c r="I65" s="1" t="s">
        <v>58</v>
      </c>
      <c r="J65" s="1">
        <f t="shared" ref="J65:L67" si="22">J62+3</f>
        <v>23</v>
      </c>
      <c r="K65" s="1">
        <f t="shared" si="22"/>
        <v>24</v>
      </c>
      <c r="L65" s="1">
        <f t="shared" si="22"/>
        <v>22</v>
      </c>
      <c r="N65" s="1" t="s">
        <v>59</v>
      </c>
      <c r="O65" s="1">
        <f>O62*8</f>
        <v>32</v>
      </c>
      <c r="P65" s="1">
        <v>1</v>
      </c>
      <c r="Q65" s="1" t="s">
        <v>60</v>
      </c>
      <c r="R65" s="1">
        <v>0.1</v>
      </c>
      <c r="S65" s="1">
        <v>0.1</v>
      </c>
      <c r="T65" s="1">
        <v>0.1</v>
      </c>
      <c r="AA65" s="3">
        <v>9.9999999999999995E-7</v>
      </c>
      <c r="AE65" s="1">
        <v>0</v>
      </c>
      <c r="AF65" s="1">
        <v>0</v>
      </c>
      <c r="AL65" s="1">
        <v>0</v>
      </c>
      <c r="AO65" s="1">
        <v>0.01</v>
      </c>
      <c r="AR65" s="1">
        <f t="shared" si="21"/>
        <v>3.63</v>
      </c>
      <c r="AS65" s="1">
        <v>0.1</v>
      </c>
      <c r="AT65" s="1">
        <v>1</v>
      </c>
      <c r="AU65" s="1" t="s">
        <v>59</v>
      </c>
      <c r="AV65" s="1" t="s">
        <v>61</v>
      </c>
      <c r="AW65" s="1" t="s">
        <v>62</v>
      </c>
      <c r="AX65" s="1" t="s">
        <v>63</v>
      </c>
      <c r="AY65" s="1" t="s">
        <v>64</v>
      </c>
      <c r="BA65" s="4">
        <v>500039</v>
      </c>
    </row>
    <row r="66" spans="1:53">
      <c r="A66" s="1" t="s">
        <v>144</v>
      </c>
      <c r="B66" s="4" t="s">
        <v>141</v>
      </c>
      <c r="C66" s="1">
        <v>11367</v>
      </c>
      <c r="D66" s="1">
        <v>28840</v>
      </c>
      <c r="E66" s="1" t="s">
        <v>55</v>
      </c>
      <c r="F66" s="1" t="s">
        <v>125</v>
      </c>
      <c r="G66" s="1" t="s">
        <v>144</v>
      </c>
      <c r="H66" s="1" t="s">
        <v>57</v>
      </c>
      <c r="I66" s="1" t="s">
        <v>58</v>
      </c>
      <c r="J66" s="1">
        <f t="shared" si="22"/>
        <v>5</v>
      </c>
      <c r="K66" s="1">
        <f t="shared" si="22"/>
        <v>6</v>
      </c>
      <c r="L66" s="1">
        <f t="shared" si="22"/>
        <v>4</v>
      </c>
      <c r="N66" s="1" t="s">
        <v>59</v>
      </c>
      <c r="O66" s="1">
        <f>O63*8</f>
        <v>200</v>
      </c>
      <c r="P66" s="1">
        <v>1</v>
      </c>
      <c r="Q66" s="1" t="s">
        <v>60</v>
      </c>
      <c r="R66" s="1">
        <v>0.1</v>
      </c>
      <c r="S66" s="1">
        <v>0.1</v>
      </c>
      <c r="T66" s="1">
        <v>0.1</v>
      </c>
      <c r="AA66" s="3">
        <v>9.9999999999999995E-7</v>
      </c>
      <c r="AE66" s="1">
        <v>0</v>
      </c>
      <c r="AF66" s="1">
        <v>0</v>
      </c>
      <c r="AL66" s="1">
        <v>0</v>
      </c>
      <c r="AO66" s="1">
        <v>0.01</v>
      </c>
      <c r="AR66" s="1">
        <f t="shared" si="21"/>
        <v>3.63</v>
      </c>
      <c r="AS66" s="1">
        <v>0.1</v>
      </c>
      <c r="AT66" s="1">
        <v>1</v>
      </c>
      <c r="AU66" s="1" t="s">
        <v>59</v>
      </c>
      <c r="AV66" s="1" t="s">
        <v>61</v>
      </c>
      <c r="AW66" s="1" t="s">
        <v>62</v>
      </c>
      <c r="AX66" s="1" t="s">
        <v>63</v>
      </c>
      <c r="AY66" s="1" t="s">
        <v>64</v>
      </c>
      <c r="BA66" s="4">
        <v>500039</v>
      </c>
    </row>
    <row r="67" spans="1:53">
      <c r="A67" s="1" t="s">
        <v>145</v>
      </c>
      <c r="B67" s="4" t="s">
        <v>141</v>
      </c>
      <c r="C67" s="1">
        <v>11367</v>
      </c>
      <c r="D67" s="1">
        <v>28840</v>
      </c>
      <c r="E67" s="1" t="s">
        <v>55</v>
      </c>
      <c r="F67" s="1" t="s">
        <v>125</v>
      </c>
      <c r="G67" s="1" t="s">
        <v>145</v>
      </c>
      <c r="H67" s="1" t="s">
        <v>57</v>
      </c>
      <c r="I67" s="1" t="s">
        <v>58</v>
      </c>
      <c r="J67" s="1">
        <f t="shared" si="22"/>
        <v>11</v>
      </c>
      <c r="K67" s="1">
        <f t="shared" si="22"/>
        <v>12</v>
      </c>
      <c r="L67" s="1">
        <f t="shared" si="22"/>
        <v>10</v>
      </c>
      <c r="N67" s="1" t="s">
        <v>59</v>
      </c>
      <c r="O67" s="1">
        <f>O64*8</f>
        <v>800</v>
      </c>
      <c r="P67" s="1">
        <v>1</v>
      </c>
      <c r="Q67" s="1" t="s">
        <v>60</v>
      </c>
      <c r="R67" s="1">
        <v>0.1</v>
      </c>
      <c r="S67" s="1">
        <v>0.1</v>
      </c>
      <c r="T67" s="1">
        <v>0.1</v>
      </c>
      <c r="AA67" s="3">
        <v>9.9999999999999995E-7</v>
      </c>
      <c r="AE67" s="1">
        <v>0</v>
      </c>
      <c r="AF67" s="1">
        <v>0</v>
      </c>
      <c r="AL67" s="1">
        <v>0</v>
      </c>
      <c r="AO67" s="1">
        <v>0.01</v>
      </c>
      <c r="AR67" s="1">
        <f t="shared" si="21"/>
        <v>3.63</v>
      </c>
      <c r="AS67" s="1">
        <v>0.1</v>
      </c>
      <c r="AT67" s="1">
        <v>1</v>
      </c>
      <c r="AU67" s="1" t="s">
        <v>59</v>
      </c>
      <c r="AV67" s="1" t="s">
        <v>61</v>
      </c>
      <c r="AW67" s="1" t="s">
        <v>62</v>
      </c>
      <c r="AX67" s="1" t="s">
        <v>63</v>
      </c>
      <c r="AY67" s="1" t="s">
        <v>64</v>
      </c>
      <c r="BA67" s="4">
        <v>500039</v>
      </c>
    </row>
    <row r="68" spans="1:53">
      <c r="A68" s="1" t="s">
        <v>146</v>
      </c>
      <c r="B68" s="4" t="s">
        <v>119</v>
      </c>
      <c r="C68" s="1">
        <v>9812</v>
      </c>
      <c r="D68" s="1">
        <v>28840</v>
      </c>
      <c r="E68" s="1" t="s">
        <v>72</v>
      </c>
      <c r="F68" s="1" t="s">
        <v>133</v>
      </c>
      <c r="G68" s="1" t="s">
        <v>146</v>
      </c>
      <c r="H68" s="1" t="s">
        <v>57</v>
      </c>
      <c r="I68" s="1" t="s">
        <v>58</v>
      </c>
      <c r="J68" s="1">
        <v>14</v>
      </c>
      <c r="K68" s="1">
        <v>15</v>
      </c>
      <c r="L68" s="1">
        <v>13</v>
      </c>
      <c r="N68" s="1" t="s">
        <v>74</v>
      </c>
      <c r="O68" s="1">
        <v>4</v>
      </c>
      <c r="P68" s="1">
        <v>1</v>
      </c>
      <c r="Q68" s="1" t="s">
        <v>60</v>
      </c>
      <c r="R68" s="1">
        <v>0.1</v>
      </c>
      <c r="S68" s="1">
        <v>0.1</v>
      </c>
      <c r="T68" s="1">
        <v>0.1</v>
      </c>
      <c r="AA68" s="3">
        <v>9.9999999999999995E-7</v>
      </c>
      <c r="AE68" s="1">
        <v>0</v>
      </c>
      <c r="AF68" s="1">
        <v>0</v>
      </c>
      <c r="AL68" s="1">
        <v>0</v>
      </c>
      <c r="AO68" s="1">
        <v>-0.01</v>
      </c>
      <c r="AR68" s="1">
        <f t="shared" ref="AR68:AR73" si="23">-3.3*1.1</f>
        <v>-3.63</v>
      </c>
      <c r="AS68" s="1">
        <v>0.1</v>
      </c>
      <c r="AT68" s="1">
        <v>1</v>
      </c>
      <c r="AU68" s="1" t="s">
        <v>74</v>
      </c>
      <c r="AV68" s="1" t="s">
        <v>61</v>
      </c>
      <c r="AW68" s="1" t="s">
        <v>62</v>
      </c>
      <c r="AX68" s="1" t="s">
        <v>63</v>
      </c>
      <c r="AY68" s="1" t="s">
        <v>64</v>
      </c>
      <c r="BA68" s="4">
        <v>500039</v>
      </c>
    </row>
    <row r="69" spans="1:53">
      <c r="A69" s="1" t="s">
        <v>147</v>
      </c>
      <c r="B69" s="4" t="s">
        <v>119</v>
      </c>
      <c r="C69" s="1">
        <v>9812</v>
      </c>
      <c r="D69" s="1">
        <v>28840</v>
      </c>
      <c r="E69" s="1" t="s">
        <v>72</v>
      </c>
      <c r="F69" s="1" t="s">
        <v>133</v>
      </c>
      <c r="G69" s="1" t="s">
        <v>147</v>
      </c>
      <c r="H69" s="1" t="s">
        <v>57</v>
      </c>
      <c r="I69" s="1" t="s">
        <v>58</v>
      </c>
      <c r="J69" s="1">
        <v>20</v>
      </c>
      <c r="K69" s="1">
        <v>21</v>
      </c>
      <c r="L69" s="1">
        <v>19</v>
      </c>
      <c r="N69" s="1" t="s">
        <v>74</v>
      </c>
      <c r="O69" s="1">
        <v>25</v>
      </c>
      <c r="P69" s="1">
        <v>1</v>
      </c>
      <c r="Q69" s="1" t="s">
        <v>60</v>
      </c>
      <c r="R69" s="1">
        <v>0.1</v>
      </c>
      <c r="S69" s="1">
        <v>0.1</v>
      </c>
      <c r="T69" s="1">
        <v>0.1</v>
      </c>
      <c r="AA69" s="3">
        <v>9.9999999999999995E-7</v>
      </c>
      <c r="AE69" s="1">
        <v>0</v>
      </c>
      <c r="AF69" s="1">
        <v>0</v>
      </c>
      <c r="AL69" s="1">
        <v>0</v>
      </c>
      <c r="AO69" s="1">
        <v>-0.01</v>
      </c>
      <c r="AR69" s="1">
        <f t="shared" si="23"/>
        <v>-3.63</v>
      </c>
      <c r="AS69" s="1">
        <v>0.1</v>
      </c>
      <c r="AT69" s="1">
        <v>1</v>
      </c>
      <c r="AU69" s="1" t="s">
        <v>74</v>
      </c>
      <c r="AV69" s="1" t="s">
        <v>61</v>
      </c>
      <c r="AW69" s="1" t="s">
        <v>62</v>
      </c>
      <c r="AX69" s="1" t="s">
        <v>63</v>
      </c>
      <c r="AY69" s="1" t="s">
        <v>64</v>
      </c>
      <c r="BA69" s="4">
        <v>500039</v>
      </c>
    </row>
    <row r="70" spans="1:53">
      <c r="A70" s="1" t="s">
        <v>148</v>
      </c>
      <c r="B70" s="4" t="s">
        <v>81</v>
      </c>
      <c r="C70" s="1">
        <v>10330</v>
      </c>
      <c r="D70" s="1">
        <v>28840</v>
      </c>
      <c r="E70" s="1" t="s">
        <v>72</v>
      </c>
      <c r="F70" s="1" t="s">
        <v>133</v>
      </c>
      <c r="G70" s="1" t="s">
        <v>148</v>
      </c>
      <c r="H70" s="1" t="s">
        <v>57</v>
      </c>
      <c r="I70" s="1" t="s">
        <v>58</v>
      </c>
      <c r="J70" s="1">
        <v>2</v>
      </c>
      <c r="K70" s="1">
        <v>3</v>
      </c>
      <c r="L70" s="1">
        <v>1</v>
      </c>
      <c r="N70" s="1" t="s">
        <v>74</v>
      </c>
      <c r="O70" s="1">
        <v>100</v>
      </c>
      <c r="P70" s="1">
        <v>1</v>
      </c>
      <c r="Q70" s="1" t="s">
        <v>60</v>
      </c>
      <c r="R70" s="1">
        <v>0.1</v>
      </c>
      <c r="S70" s="1">
        <v>0.1</v>
      </c>
      <c r="T70" s="1">
        <v>0.1</v>
      </c>
      <c r="AA70" s="3">
        <v>9.9999999999999995E-7</v>
      </c>
      <c r="AE70" s="1">
        <v>0</v>
      </c>
      <c r="AF70" s="1">
        <v>0</v>
      </c>
      <c r="AL70" s="1">
        <v>0</v>
      </c>
      <c r="AO70" s="1">
        <v>-0.01</v>
      </c>
      <c r="AR70" s="1">
        <f t="shared" si="23"/>
        <v>-3.63</v>
      </c>
      <c r="AS70" s="1">
        <v>0.1</v>
      </c>
      <c r="AT70" s="1">
        <v>1</v>
      </c>
      <c r="AU70" s="1" t="s">
        <v>74</v>
      </c>
      <c r="AV70" s="1" t="s">
        <v>61</v>
      </c>
      <c r="AW70" s="1" t="s">
        <v>62</v>
      </c>
      <c r="AX70" s="1" t="s">
        <v>63</v>
      </c>
      <c r="AY70" s="1" t="s">
        <v>64</v>
      </c>
      <c r="BA70" s="4">
        <v>500039</v>
      </c>
    </row>
    <row r="71" spans="1:53">
      <c r="A71" s="1" t="s">
        <v>149</v>
      </c>
      <c r="B71" s="4" t="s">
        <v>119</v>
      </c>
      <c r="C71" s="1">
        <v>9812</v>
      </c>
      <c r="D71" s="1">
        <v>28840</v>
      </c>
      <c r="E71" s="1" t="s">
        <v>72</v>
      </c>
      <c r="F71" s="1" t="s">
        <v>133</v>
      </c>
      <c r="G71" s="1" t="s">
        <v>149</v>
      </c>
      <c r="H71" s="1" t="s">
        <v>57</v>
      </c>
      <c r="I71" s="1" t="s">
        <v>58</v>
      </c>
      <c r="J71" s="1">
        <f t="shared" ref="J71:L73" si="24">J68+3</f>
        <v>17</v>
      </c>
      <c r="K71" s="1">
        <f t="shared" si="24"/>
        <v>18</v>
      </c>
      <c r="L71" s="1">
        <f t="shared" si="24"/>
        <v>16</v>
      </c>
      <c r="N71" s="1" t="s">
        <v>74</v>
      </c>
      <c r="O71" s="1">
        <f>O68*8</f>
        <v>32</v>
      </c>
      <c r="P71" s="1">
        <v>1</v>
      </c>
      <c r="Q71" s="1" t="s">
        <v>60</v>
      </c>
      <c r="R71" s="1">
        <v>0.1</v>
      </c>
      <c r="S71" s="1">
        <v>0.1</v>
      </c>
      <c r="T71" s="1">
        <v>0.1</v>
      </c>
      <c r="AA71" s="3">
        <v>9.9999999999999995E-7</v>
      </c>
      <c r="AE71" s="1">
        <v>0</v>
      </c>
      <c r="AF71" s="1">
        <v>0</v>
      </c>
      <c r="AL71" s="1">
        <v>0</v>
      </c>
      <c r="AO71" s="1">
        <v>-0.01</v>
      </c>
      <c r="AR71" s="1">
        <f t="shared" si="23"/>
        <v>-3.63</v>
      </c>
      <c r="AS71" s="1">
        <v>0.1</v>
      </c>
      <c r="AT71" s="1">
        <v>1</v>
      </c>
      <c r="AU71" s="1" t="s">
        <v>74</v>
      </c>
      <c r="AV71" s="1" t="s">
        <v>61</v>
      </c>
      <c r="AW71" s="1" t="s">
        <v>62</v>
      </c>
      <c r="AX71" s="1" t="s">
        <v>63</v>
      </c>
      <c r="AY71" s="1" t="s">
        <v>64</v>
      </c>
      <c r="BA71" s="4">
        <v>500039</v>
      </c>
    </row>
    <row r="72" spans="1:53">
      <c r="A72" s="1" t="s">
        <v>150</v>
      </c>
      <c r="B72" s="4" t="s">
        <v>119</v>
      </c>
      <c r="C72" s="1">
        <v>9812</v>
      </c>
      <c r="D72" s="1">
        <v>28840</v>
      </c>
      <c r="E72" s="1" t="s">
        <v>72</v>
      </c>
      <c r="F72" s="1" t="s">
        <v>133</v>
      </c>
      <c r="G72" s="1" t="s">
        <v>150</v>
      </c>
      <c r="H72" s="1" t="s">
        <v>57</v>
      </c>
      <c r="I72" s="1" t="s">
        <v>58</v>
      </c>
      <c r="J72" s="1">
        <f t="shared" si="24"/>
        <v>23</v>
      </c>
      <c r="K72" s="1">
        <f t="shared" si="24"/>
        <v>24</v>
      </c>
      <c r="L72" s="1">
        <f t="shared" si="24"/>
        <v>22</v>
      </c>
      <c r="N72" s="1" t="s">
        <v>74</v>
      </c>
      <c r="O72" s="1">
        <f>O69*8</f>
        <v>200</v>
      </c>
      <c r="P72" s="1">
        <v>1</v>
      </c>
      <c r="Q72" s="1" t="s">
        <v>60</v>
      </c>
      <c r="R72" s="1">
        <v>0.1</v>
      </c>
      <c r="S72" s="1">
        <v>0.1</v>
      </c>
      <c r="T72" s="1">
        <v>0.1</v>
      </c>
      <c r="AA72" s="3">
        <v>9.9999999999999995E-7</v>
      </c>
      <c r="AE72" s="1">
        <v>0</v>
      </c>
      <c r="AF72" s="1">
        <v>0</v>
      </c>
      <c r="AL72" s="1">
        <v>0</v>
      </c>
      <c r="AO72" s="1">
        <v>-0.01</v>
      </c>
      <c r="AR72" s="1">
        <f t="shared" si="23"/>
        <v>-3.63</v>
      </c>
      <c r="AS72" s="1">
        <v>0.1</v>
      </c>
      <c r="AT72" s="1">
        <v>1</v>
      </c>
      <c r="AU72" s="1" t="s">
        <v>74</v>
      </c>
      <c r="AV72" s="1" t="s">
        <v>61</v>
      </c>
      <c r="AW72" s="1" t="s">
        <v>62</v>
      </c>
      <c r="AX72" s="1" t="s">
        <v>63</v>
      </c>
      <c r="AY72" s="1" t="s">
        <v>64</v>
      </c>
      <c r="BA72" s="4">
        <v>500039</v>
      </c>
    </row>
    <row r="73" spans="1:53">
      <c r="A73" s="1" t="s">
        <v>151</v>
      </c>
      <c r="B73" s="4" t="s">
        <v>81</v>
      </c>
      <c r="C73" s="1">
        <v>10330</v>
      </c>
      <c r="D73" s="1">
        <v>28840</v>
      </c>
      <c r="E73" s="1" t="s">
        <v>72</v>
      </c>
      <c r="F73" s="1" t="s">
        <v>133</v>
      </c>
      <c r="G73" s="1" t="s">
        <v>151</v>
      </c>
      <c r="H73" s="1" t="s">
        <v>57</v>
      </c>
      <c r="I73" s="1" t="s">
        <v>58</v>
      </c>
      <c r="J73" s="1">
        <f t="shared" si="24"/>
        <v>5</v>
      </c>
      <c r="K73" s="1">
        <f t="shared" si="24"/>
        <v>6</v>
      </c>
      <c r="L73" s="1">
        <f t="shared" si="24"/>
        <v>4</v>
      </c>
      <c r="N73" s="1" t="s">
        <v>74</v>
      </c>
      <c r="O73" s="1">
        <f>O70*8</f>
        <v>800</v>
      </c>
      <c r="P73" s="1">
        <v>1</v>
      </c>
      <c r="Q73" s="1" t="s">
        <v>60</v>
      </c>
      <c r="R73" s="1">
        <v>0.1</v>
      </c>
      <c r="S73" s="1">
        <v>0.1</v>
      </c>
      <c r="T73" s="1">
        <v>0.1</v>
      </c>
      <c r="AA73" s="3">
        <v>9.9999999999999995E-7</v>
      </c>
      <c r="AE73" s="1">
        <v>0</v>
      </c>
      <c r="AF73" s="1">
        <v>0</v>
      </c>
      <c r="AL73" s="1">
        <v>0</v>
      </c>
      <c r="AO73" s="1">
        <v>-0.01</v>
      </c>
      <c r="AR73" s="1">
        <f t="shared" si="23"/>
        <v>-3.63</v>
      </c>
      <c r="AS73" s="1">
        <v>0.1</v>
      </c>
      <c r="AT73" s="1">
        <v>1</v>
      </c>
      <c r="AU73" s="1" t="s">
        <v>74</v>
      </c>
      <c r="AV73" s="1" t="s">
        <v>61</v>
      </c>
      <c r="AW73" s="1" t="s">
        <v>62</v>
      </c>
      <c r="AX73" s="1" t="s">
        <v>63</v>
      </c>
      <c r="AY73" s="1" t="s">
        <v>64</v>
      </c>
      <c r="BA73" s="4">
        <v>500039</v>
      </c>
    </row>
  </sheetData>
  <phoneticPr fontId="2" type="noConversion"/>
  <conditionalFormatting sqref="A1:A1048576">
    <cfRule type="duplicateValues" dxfId="17" priority="1"/>
  </conditionalFormatting>
  <conditionalFormatting sqref="A26:A49">
    <cfRule type="duplicateValues" dxfId="16" priority="7"/>
    <cfRule type="duplicateValues" dxfId="15" priority="6"/>
    <cfRule type="duplicateValues" dxfId="14" priority="5"/>
  </conditionalFormatting>
  <conditionalFormatting sqref="A50:A73">
    <cfRule type="duplicateValues" dxfId="13" priority="4"/>
    <cfRule type="duplicateValues" dxfId="12" priority="3"/>
    <cfRule type="duplicateValues" dxfId="11" priority="2"/>
  </conditionalFormatting>
  <conditionalFormatting sqref="A1:A25 A74:A1048576">
    <cfRule type="duplicateValues" dxfId="10" priority="10"/>
    <cfRule type="duplicateValues" dxfId="9" priority="9"/>
    <cfRule type="duplicateValues" dxfId="8" priority="8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F10" sqref="F10"/>
    </sheetView>
  </sheetViews>
  <sheetFormatPr defaultColWidth="9" defaultRowHeight="14"/>
  <cols>
    <col min="27" max="27" width="9.36328125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</row>
    <row r="2" spans="1:53">
      <c r="A2" s="1" t="s">
        <v>97</v>
      </c>
      <c r="B2" s="2" t="s">
        <v>95</v>
      </c>
      <c r="C2" s="1">
        <v>10784</v>
      </c>
      <c r="D2" s="1">
        <v>28840</v>
      </c>
      <c r="E2" s="1" t="s">
        <v>55</v>
      </c>
      <c r="F2" s="1" t="s">
        <v>96</v>
      </c>
      <c r="G2" s="1" t="s">
        <v>97</v>
      </c>
      <c r="H2" s="1" t="s">
        <v>57</v>
      </c>
      <c r="I2" s="1" t="s">
        <v>58</v>
      </c>
      <c r="J2" s="1">
        <v>8</v>
      </c>
      <c r="K2" s="1">
        <v>9</v>
      </c>
      <c r="L2" s="1">
        <v>7</v>
      </c>
      <c r="M2" s="1"/>
      <c r="N2" s="1" t="s">
        <v>59</v>
      </c>
      <c r="O2" s="1">
        <v>25</v>
      </c>
      <c r="P2" s="1">
        <v>1</v>
      </c>
      <c r="Q2" s="1" t="s">
        <v>60</v>
      </c>
      <c r="R2" s="1">
        <v>0.1</v>
      </c>
      <c r="S2" s="1">
        <v>0.1</v>
      </c>
      <c r="T2" s="1">
        <v>0.1</v>
      </c>
      <c r="U2" s="1"/>
      <c r="V2" s="1"/>
      <c r="W2" s="1"/>
      <c r="X2" s="1"/>
      <c r="Y2" s="1"/>
      <c r="Z2" s="1"/>
      <c r="AA2" s="3">
        <v>9.9999999999999995E-7</v>
      </c>
      <c r="AB2" s="1"/>
      <c r="AC2" s="1"/>
      <c r="AD2" s="1"/>
      <c r="AE2" s="1">
        <v>0</v>
      </c>
      <c r="AF2" s="1">
        <v>0</v>
      </c>
      <c r="AG2" s="1"/>
      <c r="AH2" s="1"/>
      <c r="AI2" s="1"/>
      <c r="AJ2" s="1"/>
      <c r="AK2" s="1"/>
      <c r="AL2" s="1">
        <v>0</v>
      </c>
      <c r="AM2" s="1"/>
      <c r="AN2" s="1"/>
      <c r="AO2" s="1">
        <v>0.01</v>
      </c>
      <c r="AP2" s="1"/>
      <c r="AQ2" s="1"/>
      <c r="AR2" s="1">
        <f>1.8*1.1</f>
        <v>1.9800000000000002</v>
      </c>
      <c r="AS2" s="1">
        <v>0.1</v>
      </c>
      <c r="AT2" s="1">
        <v>1</v>
      </c>
      <c r="AU2" s="1" t="s">
        <v>59</v>
      </c>
      <c r="AV2" s="1" t="s">
        <v>61</v>
      </c>
      <c r="AW2" s="1" t="s">
        <v>62</v>
      </c>
      <c r="AX2" s="1" t="s">
        <v>63</v>
      </c>
      <c r="AY2" s="1" t="s">
        <v>64</v>
      </c>
      <c r="AZ2" s="1"/>
      <c r="BA2" s="4">
        <v>500039</v>
      </c>
    </row>
  </sheetData>
  <phoneticPr fontId="2" type="noConversion"/>
  <conditionalFormatting sqref="A1">
    <cfRule type="duplicateValues" dxfId="7" priority="4"/>
    <cfRule type="duplicateValues" dxfId="6" priority="3"/>
    <cfRule type="duplicateValues" dxfId="5" priority="2"/>
    <cfRule type="duplicateValues" dxfId="4" priority="1"/>
  </conditionalFormatting>
  <conditionalFormatting sqref="A2">
    <cfRule type="duplicateValues" dxfId="3" priority="5"/>
    <cfRule type="duplicateValues" dxfId="2" priority="6"/>
    <cfRule type="duplicateValues" dxfId="1" priority="7"/>
    <cfRule type="duplicateValues" dxfId="0" priority="8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4166-1B09-42E3-BD2E-E6E9C2E33E99}">
  <dimension ref="A1:E200"/>
  <sheetViews>
    <sheetView workbookViewId="0">
      <selection activeCell="B2" sqref="B2:B200"/>
    </sheetView>
  </sheetViews>
  <sheetFormatPr defaultRowHeight="14"/>
  <cols>
    <col min="2" max="2" width="10.26953125" bestFit="1" customWidth="1"/>
    <col min="4" max="4" width="13.54296875" bestFit="1" customWidth="1"/>
    <col min="5" max="5" width="10.26953125" bestFit="1" customWidth="1"/>
  </cols>
  <sheetData>
    <row r="1" spans="1:5">
      <c r="A1" s="6" t="s">
        <v>153</v>
      </c>
      <c r="B1" s="6" t="s">
        <v>152</v>
      </c>
      <c r="D1" s="6" t="s">
        <v>154</v>
      </c>
      <c r="E1" s="6" t="s">
        <v>152</v>
      </c>
    </row>
    <row r="2" spans="1:5">
      <c r="A2" s="5">
        <v>4.6560000000000001E-8</v>
      </c>
      <c r="B2">
        <f>ABS(A2)</f>
        <v>4.6560000000000001E-8</v>
      </c>
      <c r="D2" s="5">
        <v>3.1490000000000002E-9</v>
      </c>
      <c r="E2">
        <f>ABS(D2)</f>
        <v>3.1490000000000002E-9</v>
      </c>
    </row>
    <row r="3" spans="1:5">
      <c r="A3" s="5">
        <v>1.6610000000000001E-8</v>
      </c>
      <c r="B3">
        <f t="shared" ref="B3:B66" si="0">ABS(A3)</f>
        <v>1.6610000000000001E-8</v>
      </c>
      <c r="D3" s="5">
        <v>1.9570000000000001E-6</v>
      </c>
      <c r="E3">
        <f t="shared" ref="E3:E66" si="1">ABS(D3)</f>
        <v>1.9570000000000001E-6</v>
      </c>
    </row>
    <row r="4" spans="1:5">
      <c r="A4" s="5">
        <v>2.6209999999999999E-9</v>
      </c>
      <c r="B4">
        <f t="shared" si="0"/>
        <v>2.6209999999999999E-9</v>
      </c>
      <c r="D4" s="5">
        <v>3.9049999999999999E-6</v>
      </c>
      <c r="E4">
        <f t="shared" si="1"/>
        <v>3.9049999999999999E-6</v>
      </c>
    </row>
    <row r="5" spans="1:5">
      <c r="A5" s="5">
        <v>-1.885E-8</v>
      </c>
      <c r="B5">
        <f t="shared" si="0"/>
        <v>1.885E-8</v>
      </c>
      <c r="D5" s="5">
        <v>6.0140000000000004E-6</v>
      </c>
      <c r="E5">
        <f t="shared" si="1"/>
        <v>6.0140000000000004E-6</v>
      </c>
    </row>
    <row r="6" spans="1:5">
      <c r="A6" s="5">
        <v>2.3190000000000001E-8</v>
      </c>
      <c r="B6">
        <f t="shared" si="0"/>
        <v>2.3190000000000001E-8</v>
      </c>
      <c r="D6" s="5">
        <v>7.9810000000000003E-6</v>
      </c>
      <c r="E6">
        <f t="shared" si="1"/>
        <v>7.9810000000000003E-6</v>
      </c>
    </row>
    <row r="7" spans="1:5">
      <c r="A7" s="5">
        <v>9.5729999999999992E-7</v>
      </c>
      <c r="B7">
        <f t="shared" si="0"/>
        <v>9.5729999999999992E-7</v>
      </c>
      <c r="D7" s="5">
        <v>9.9340000000000001E-6</v>
      </c>
      <c r="E7">
        <f t="shared" si="1"/>
        <v>9.9340000000000001E-6</v>
      </c>
    </row>
    <row r="8" spans="1:5">
      <c r="A8" s="5">
        <v>4.2209999999999999E-6</v>
      </c>
      <c r="B8">
        <f t="shared" si="0"/>
        <v>4.2209999999999999E-6</v>
      </c>
      <c r="D8" s="5">
        <v>1.189E-5</v>
      </c>
      <c r="E8">
        <f t="shared" si="1"/>
        <v>1.189E-5</v>
      </c>
    </row>
    <row r="9" spans="1:5">
      <c r="A9" s="5">
        <v>6.3169999999999998E-6</v>
      </c>
      <c r="B9">
        <f t="shared" si="0"/>
        <v>6.3169999999999998E-6</v>
      </c>
      <c r="D9" s="5">
        <v>1.4E-5</v>
      </c>
      <c r="E9">
        <f t="shared" si="1"/>
        <v>1.4E-5</v>
      </c>
    </row>
    <row r="10" spans="1:5">
      <c r="A10" s="5">
        <v>8.4249999999999998E-6</v>
      </c>
      <c r="B10">
        <f t="shared" si="0"/>
        <v>8.4249999999999998E-6</v>
      </c>
      <c r="D10" s="5">
        <v>1.5979999999999999E-5</v>
      </c>
      <c r="E10">
        <f t="shared" si="1"/>
        <v>1.5979999999999999E-5</v>
      </c>
    </row>
    <row r="11" spans="1:5">
      <c r="A11" s="5">
        <v>1.0519999999999999E-5</v>
      </c>
      <c r="B11">
        <f t="shared" si="0"/>
        <v>1.0519999999999999E-5</v>
      </c>
      <c r="D11" s="5">
        <v>1.7969999999999999E-5</v>
      </c>
      <c r="E11">
        <f t="shared" si="1"/>
        <v>1.7969999999999999E-5</v>
      </c>
    </row>
    <row r="12" spans="1:5">
      <c r="A12" s="5">
        <v>1.2649999999999999E-5</v>
      </c>
      <c r="B12">
        <f t="shared" si="0"/>
        <v>1.2649999999999999E-5</v>
      </c>
      <c r="D12" s="5">
        <v>1.9939999999999999E-5</v>
      </c>
      <c r="E12">
        <f t="shared" si="1"/>
        <v>1.9939999999999999E-5</v>
      </c>
    </row>
    <row r="13" spans="1:5">
      <c r="A13" s="5">
        <v>1.4769999999999999E-5</v>
      </c>
      <c r="B13">
        <f t="shared" si="0"/>
        <v>1.4769999999999999E-5</v>
      </c>
      <c r="D13" s="5">
        <v>2.209E-5</v>
      </c>
      <c r="E13">
        <f t="shared" si="1"/>
        <v>2.209E-5</v>
      </c>
    </row>
    <row r="14" spans="1:5">
      <c r="A14" s="5">
        <v>1.6900000000000001E-5</v>
      </c>
      <c r="B14">
        <f t="shared" si="0"/>
        <v>1.6900000000000001E-5</v>
      </c>
      <c r="D14" s="5">
        <v>2.408E-5</v>
      </c>
      <c r="E14">
        <f t="shared" si="1"/>
        <v>2.408E-5</v>
      </c>
    </row>
    <row r="15" spans="1:5">
      <c r="A15" s="5">
        <v>1.9029999999999999E-5</v>
      </c>
      <c r="B15">
        <f t="shared" si="0"/>
        <v>1.9029999999999999E-5</v>
      </c>
      <c r="D15" s="5">
        <v>2.605E-5</v>
      </c>
      <c r="E15">
        <f t="shared" si="1"/>
        <v>2.605E-5</v>
      </c>
    </row>
    <row r="16" spans="1:5">
      <c r="A16" s="5">
        <v>2.1169999999999999E-5</v>
      </c>
      <c r="B16">
        <f t="shared" si="0"/>
        <v>2.1169999999999999E-5</v>
      </c>
      <c r="D16" s="5">
        <v>2.8039999999999999E-5</v>
      </c>
      <c r="E16">
        <f t="shared" si="1"/>
        <v>2.8039999999999999E-5</v>
      </c>
    </row>
    <row r="17" spans="1:5">
      <c r="A17" s="5">
        <v>2.3309999999999999E-5</v>
      </c>
      <c r="B17">
        <f t="shared" si="0"/>
        <v>2.3309999999999999E-5</v>
      </c>
      <c r="D17" s="5">
        <v>3.0190000000000001E-5</v>
      </c>
      <c r="E17">
        <f t="shared" si="1"/>
        <v>3.0190000000000001E-5</v>
      </c>
    </row>
    <row r="18" spans="1:5">
      <c r="A18" s="5">
        <v>2.5449999999999999E-5</v>
      </c>
      <c r="B18">
        <f t="shared" si="0"/>
        <v>2.5449999999999999E-5</v>
      </c>
      <c r="D18" s="5">
        <v>3.2190000000000002E-5</v>
      </c>
      <c r="E18">
        <f t="shared" si="1"/>
        <v>3.2190000000000002E-5</v>
      </c>
    </row>
    <row r="19" spans="1:5">
      <c r="A19" s="5">
        <v>2.758E-5</v>
      </c>
      <c r="B19">
        <f t="shared" si="0"/>
        <v>2.758E-5</v>
      </c>
      <c r="D19" s="5">
        <v>3.4199999999999998E-5</v>
      </c>
      <c r="E19">
        <f t="shared" si="1"/>
        <v>3.4199999999999998E-5</v>
      </c>
    </row>
    <row r="20" spans="1:5">
      <c r="A20" s="5">
        <v>2.974E-5</v>
      </c>
      <c r="B20">
        <f t="shared" si="0"/>
        <v>2.974E-5</v>
      </c>
      <c r="D20" s="5">
        <v>3.6350000000000003E-5</v>
      </c>
      <c r="E20">
        <f t="shared" si="1"/>
        <v>3.6350000000000003E-5</v>
      </c>
    </row>
    <row r="21" spans="1:5">
      <c r="A21" s="5">
        <v>3.188E-5</v>
      </c>
      <c r="B21">
        <f t="shared" si="0"/>
        <v>3.188E-5</v>
      </c>
      <c r="D21" s="5">
        <v>3.8359999999999999E-5</v>
      </c>
      <c r="E21">
        <f t="shared" si="1"/>
        <v>3.8359999999999999E-5</v>
      </c>
    </row>
    <row r="22" spans="1:5">
      <c r="A22" s="5">
        <v>3.4050000000000001E-5</v>
      </c>
      <c r="B22">
        <f t="shared" si="0"/>
        <v>3.4050000000000001E-5</v>
      </c>
      <c r="D22" s="5">
        <v>4.0380000000000003E-5</v>
      </c>
      <c r="E22">
        <f t="shared" si="1"/>
        <v>4.0380000000000003E-5</v>
      </c>
    </row>
    <row r="23" spans="1:5">
      <c r="A23" s="5">
        <v>3.6189999999999997E-5</v>
      </c>
      <c r="B23">
        <f t="shared" si="0"/>
        <v>3.6189999999999997E-5</v>
      </c>
      <c r="D23" s="5">
        <v>4.2379999999999997E-5</v>
      </c>
      <c r="E23">
        <f t="shared" si="1"/>
        <v>4.2379999999999997E-5</v>
      </c>
    </row>
    <row r="24" spans="1:5">
      <c r="A24" s="5">
        <v>3.8349999999999997E-5</v>
      </c>
      <c r="B24">
        <f t="shared" si="0"/>
        <v>3.8349999999999997E-5</v>
      </c>
      <c r="D24" s="5">
        <v>4.4539999999999997E-5</v>
      </c>
      <c r="E24">
        <f t="shared" si="1"/>
        <v>4.4539999999999997E-5</v>
      </c>
    </row>
    <row r="25" spans="1:5">
      <c r="A25" s="5">
        <v>4.0509999999999997E-5</v>
      </c>
      <c r="B25">
        <f t="shared" si="0"/>
        <v>4.0509999999999997E-5</v>
      </c>
      <c r="D25" s="5">
        <v>4.6570000000000003E-5</v>
      </c>
      <c r="E25">
        <f t="shared" si="1"/>
        <v>4.6570000000000003E-5</v>
      </c>
    </row>
    <row r="26" spans="1:5">
      <c r="A26" s="5">
        <v>4.2670000000000003E-5</v>
      </c>
      <c r="B26">
        <f t="shared" si="0"/>
        <v>4.2670000000000003E-5</v>
      </c>
      <c r="D26" s="5">
        <v>4.8590000000000001E-5</v>
      </c>
      <c r="E26">
        <f t="shared" si="1"/>
        <v>4.8590000000000001E-5</v>
      </c>
    </row>
    <row r="27" spans="1:5">
      <c r="A27" s="5">
        <v>4.4839999999999998E-5</v>
      </c>
      <c r="B27">
        <f t="shared" si="0"/>
        <v>4.4839999999999998E-5</v>
      </c>
      <c r="D27" s="5">
        <v>5.062E-5</v>
      </c>
      <c r="E27">
        <f t="shared" si="1"/>
        <v>5.062E-5</v>
      </c>
    </row>
    <row r="28" spans="1:5">
      <c r="A28" s="5">
        <v>4.702E-5</v>
      </c>
      <c r="B28">
        <f t="shared" si="0"/>
        <v>4.702E-5</v>
      </c>
      <c r="D28" s="5">
        <v>5.2800000000000003E-5</v>
      </c>
      <c r="E28">
        <f t="shared" si="1"/>
        <v>5.2800000000000003E-5</v>
      </c>
    </row>
    <row r="29" spans="1:5">
      <c r="A29" s="5">
        <v>4.9200000000000003E-5</v>
      </c>
      <c r="B29">
        <f t="shared" si="0"/>
        <v>4.9200000000000003E-5</v>
      </c>
      <c r="D29" s="5">
        <v>5.4830000000000002E-5</v>
      </c>
      <c r="E29">
        <f t="shared" si="1"/>
        <v>5.4830000000000002E-5</v>
      </c>
    </row>
    <row r="30" spans="1:5">
      <c r="A30" s="5">
        <v>5.1369999999999998E-5</v>
      </c>
      <c r="B30">
        <f t="shared" si="0"/>
        <v>5.1369999999999998E-5</v>
      </c>
      <c r="D30" s="5">
        <v>5.6839999999999998E-5</v>
      </c>
      <c r="E30">
        <f t="shared" si="1"/>
        <v>5.6839999999999998E-5</v>
      </c>
    </row>
    <row r="31" spans="1:5">
      <c r="A31" s="5">
        <v>5.3550000000000001E-5</v>
      </c>
      <c r="B31">
        <f t="shared" si="0"/>
        <v>5.3550000000000001E-5</v>
      </c>
      <c r="D31" s="5">
        <v>5.9030000000000002E-5</v>
      </c>
      <c r="E31">
        <f t="shared" si="1"/>
        <v>5.9030000000000002E-5</v>
      </c>
    </row>
    <row r="32" spans="1:5">
      <c r="A32" s="5">
        <v>5.5729999999999997E-5</v>
      </c>
      <c r="B32">
        <f t="shared" si="0"/>
        <v>5.5729999999999997E-5</v>
      </c>
      <c r="D32" s="5">
        <v>6.1069999999999996E-5</v>
      </c>
      <c r="E32">
        <f t="shared" si="1"/>
        <v>6.1069999999999996E-5</v>
      </c>
    </row>
    <row r="33" spans="1:5">
      <c r="A33" s="5">
        <v>5.7920000000000001E-5</v>
      </c>
      <c r="B33">
        <f t="shared" si="0"/>
        <v>5.7920000000000001E-5</v>
      </c>
      <c r="D33" s="5">
        <v>6.3109999999999997E-5</v>
      </c>
      <c r="E33">
        <f t="shared" si="1"/>
        <v>6.3109999999999997E-5</v>
      </c>
    </row>
    <row r="34" spans="1:5">
      <c r="A34" s="5">
        <v>6.0109999999999999E-5</v>
      </c>
      <c r="B34">
        <f t="shared" si="0"/>
        <v>6.0109999999999999E-5</v>
      </c>
      <c r="D34" s="5">
        <v>6.5160000000000006E-5</v>
      </c>
      <c r="E34">
        <f t="shared" si="1"/>
        <v>6.5160000000000006E-5</v>
      </c>
    </row>
    <row r="35" spans="1:5">
      <c r="A35" s="5">
        <v>6.2299999999999996E-5</v>
      </c>
      <c r="B35">
        <f t="shared" si="0"/>
        <v>6.2299999999999996E-5</v>
      </c>
      <c r="D35" s="5">
        <v>6.7349999999999997E-5</v>
      </c>
      <c r="E35">
        <f t="shared" si="1"/>
        <v>6.7349999999999997E-5</v>
      </c>
    </row>
    <row r="36" spans="1:5">
      <c r="A36" s="5">
        <v>6.4480000000000006E-5</v>
      </c>
      <c r="B36">
        <f t="shared" si="0"/>
        <v>6.4480000000000006E-5</v>
      </c>
      <c r="D36" s="5">
        <v>6.9410000000000001E-5</v>
      </c>
      <c r="E36">
        <f t="shared" si="1"/>
        <v>6.9410000000000001E-5</v>
      </c>
    </row>
    <row r="37" spans="1:5">
      <c r="A37" s="5">
        <v>6.6680000000000005E-5</v>
      </c>
      <c r="B37">
        <f t="shared" si="0"/>
        <v>6.6680000000000005E-5</v>
      </c>
      <c r="D37" s="5">
        <v>7.1450000000000002E-5</v>
      </c>
      <c r="E37">
        <f t="shared" si="1"/>
        <v>7.1450000000000002E-5</v>
      </c>
    </row>
    <row r="38" spans="1:5">
      <c r="A38" s="5">
        <v>6.8880000000000005E-5</v>
      </c>
      <c r="B38">
        <f t="shared" si="0"/>
        <v>6.8880000000000005E-5</v>
      </c>
      <c r="D38" s="5">
        <v>7.3490000000000003E-5</v>
      </c>
      <c r="E38">
        <f t="shared" si="1"/>
        <v>7.3490000000000003E-5</v>
      </c>
    </row>
    <row r="39" spans="1:5">
      <c r="A39" s="5">
        <v>7.1080000000000004E-5</v>
      </c>
      <c r="B39">
        <f t="shared" si="0"/>
        <v>7.1080000000000004E-5</v>
      </c>
      <c r="D39" s="5">
        <v>7.5699999999999997E-5</v>
      </c>
      <c r="E39">
        <f t="shared" si="1"/>
        <v>7.5699999999999997E-5</v>
      </c>
    </row>
    <row r="40" spans="1:5">
      <c r="A40" s="5">
        <v>7.3280000000000003E-5</v>
      </c>
      <c r="B40">
        <f t="shared" si="0"/>
        <v>7.3280000000000003E-5</v>
      </c>
      <c r="D40" s="5">
        <v>7.7750000000000006E-5</v>
      </c>
      <c r="E40">
        <f t="shared" si="1"/>
        <v>7.7750000000000006E-5</v>
      </c>
    </row>
    <row r="41" spans="1:5">
      <c r="A41" s="5">
        <v>7.5480000000000002E-5</v>
      </c>
      <c r="B41">
        <f t="shared" si="0"/>
        <v>7.5480000000000002E-5</v>
      </c>
      <c r="D41" s="5">
        <v>7.9820000000000005E-5</v>
      </c>
      <c r="E41">
        <f t="shared" si="1"/>
        <v>7.9820000000000005E-5</v>
      </c>
    </row>
    <row r="42" spans="1:5">
      <c r="A42" s="5">
        <v>7.7689999999999996E-5</v>
      </c>
      <c r="B42">
        <f t="shared" si="0"/>
        <v>7.7689999999999996E-5</v>
      </c>
      <c r="D42" s="5">
        <v>8.1890000000000004E-5</v>
      </c>
      <c r="E42">
        <f t="shared" si="1"/>
        <v>8.1890000000000004E-5</v>
      </c>
    </row>
    <row r="43" spans="1:5">
      <c r="A43" s="5">
        <v>7.9889999999999996E-5</v>
      </c>
      <c r="B43">
        <f t="shared" si="0"/>
        <v>7.9889999999999996E-5</v>
      </c>
      <c r="D43" s="5">
        <v>8.4099999999999998E-5</v>
      </c>
      <c r="E43">
        <f t="shared" si="1"/>
        <v>8.4099999999999998E-5</v>
      </c>
    </row>
    <row r="44" spans="1:5">
      <c r="A44" s="5">
        <v>8.2120000000000007E-5</v>
      </c>
      <c r="B44">
        <f t="shared" si="0"/>
        <v>8.2120000000000007E-5</v>
      </c>
      <c r="D44" s="5">
        <v>8.6160000000000002E-5</v>
      </c>
      <c r="E44">
        <f t="shared" si="1"/>
        <v>8.6160000000000002E-5</v>
      </c>
    </row>
    <row r="45" spans="1:5">
      <c r="A45" s="5">
        <v>8.4339999999999995E-5</v>
      </c>
      <c r="B45">
        <f t="shared" si="0"/>
        <v>8.4339999999999995E-5</v>
      </c>
      <c r="D45" s="5">
        <v>8.8220000000000006E-5</v>
      </c>
      <c r="E45">
        <f t="shared" si="1"/>
        <v>8.8220000000000006E-5</v>
      </c>
    </row>
    <row r="46" spans="1:5">
      <c r="A46" s="5">
        <v>8.6539999999999995E-5</v>
      </c>
      <c r="B46">
        <f t="shared" si="0"/>
        <v>8.6539999999999995E-5</v>
      </c>
      <c r="D46" s="5">
        <v>9.043E-5</v>
      </c>
      <c r="E46">
        <f t="shared" si="1"/>
        <v>9.043E-5</v>
      </c>
    </row>
    <row r="47" spans="1:5">
      <c r="A47" s="5">
        <v>8.878E-5</v>
      </c>
      <c r="B47">
        <f t="shared" si="0"/>
        <v>8.878E-5</v>
      </c>
      <c r="D47" s="5">
        <v>9.2499999999999999E-5</v>
      </c>
      <c r="E47">
        <f t="shared" si="1"/>
        <v>9.2499999999999999E-5</v>
      </c>
    </row>
    <row r="48" spans="1:5">
      <c r="A48" s="5">
        <v>9.1000000000000003E-5</v>
      </c>
      <c r="B48">
        <f t="shared" si="0"/>
        <v>9.1000000000000003E-5</v>
      </c>
      <c r="D48" s="5">
        <v>9.4569999999999997E-5</v>
      </c>
      <c r="E48">
        <f t="shared" si="1"/>
        <v>9.4569999999999997E-5</v>
      </c>
    </row>
    <row r="49" spans="1:5">
      <c r="A49" s="5">
        <v>9.3220000000000005E-5</v>
      </c>
      <c r="B49">
        <f t="shared" si="0"/>
        <v>9.3220000000000005E-5</v>
      </c>
      <c r="D49" s="5">
        <v>9.6650000000000005E-5</v>
      </c>
      <c r="E49">
        <f t="shared" si="1"/>
        <v>9.6650000000000005E-5</v>
      </c>
    </row>
    <row r="50" spans="1:5">
      <c r="A50" s="5">
        <v>9.5459999999999997E-5</v>
      </c>
      <c r="B50">
        <f t="shared" si="0"/>
        <v>9.5459999999999997E-5</v>
      </c>
      <c r="D50" s="5">
        <v>9.8880000000000002E-5</v>
      </c>
      <c r="E50">
        <f t="shared" si="1"/>
        <v>9.8880000000000002E-5</v>
      </c>
    </row>
    <row r="51" spans="1:5">
      <c r="A51" s="5">
        <v>9.768E-5</v>
      </c>
      <c r="B51">
        <f t="shared" si="0"/>
        <v>9.768E-5</v>
      </c>
      <c r="D51">
        <v>1.01E-4</v>
      </c>
      <c r="E51">
        <f t="shared" si="1"/>
        <v>1.01E-4</v>
      </c>
    </row>
    <row r="52" spans="1:5">
      <c r="A52" s="5">
        <v>9.9909999999999997E-5</v>
      </c>
      <c r="B52">
        <f t="shared" si="0"/>
        <v>9.9909999999999997E-5</v>
      </c>
      <c r="D52">
        <v>1.031E-4</v>
      </c>
      <c r="E52">
        <f t="shared" si="1"/>
        <v>1.031E-4</v>
      </c>
    </row>
    <row r="53" spans="1:5">
      <c r="A53">
        <v>1.021E-4</v>
      </c>
      <c r="B53">
        <f t="shared" si="0"/>
        <v>1.021E-4</v>
      </c>
      <c r="D53">
        <v>1.0509999999999999E-4</v>
      </c>
      <c r="E53">
        <f t="shared" si="1"/>
        <v>1.0509999999999999E-4</v>
      </c>
    </row>
    <row r="54" spans="1:5">
      <c r="A54">
        <v>1.044E-4</v>
      </c>
      <c r="B54">
        <f t="shared" si="0"/>
        <v>1.044E-4</v>
      </c>
      <c r="D54">
        <v>1.0739999999999999E-4</v>
      </c>
      <c r="E54">
        <f t="shared" si="1"/>
        <v>1.0739999999999999E-4</v>
      </c>
    </row>
    <row r="55" spans="1:5">
      <c r="A55">
        <v>1.066E-4</v>
      </c>
      <c r="B55">
        <f t="shared" si="0"/>
        <v>1.066E-4</v>
      </c>
      <c r="D55">
        <v>1.094E-4</v>
      </c>
      <c r="E55">
        <f t="shared" si="1"/>
        <v>1.094E-4</v>
      </c>
    </row>
    <row r="56" spans="1:5">
      <c r="A56">
        <v>1.089E-4</v>
      </c>
      <c r="B56">
        <f t="shared" si="0"/>
        <v>1.089E-4</v>
      </c>
      <c r="D56">
        <v>1.115E-4</v>
      </c>
      <c r="E56">
        <f t="shared" si="1"/>
        <v>1.115E-4</v>
      </c>
    </row>
    <row r="57" spans="1:5">
      <c r="A57">
        <v>1.111E-4</v>
      </c>
      <c r="B57">
        <f t="shared" si="0"/>
        <v>1.111E-4</v>
      </c>
      <c r="D57">
        <v>1.138E-4</v>
      </c>
      <c r="E57">
        <f t="shared" si="1"/>
        <v>1.138E-4</v>
      </c>
    </row>
    <row r="58" spans="1:5">
      <c r="A58">
        <v>1.133E-4</v>
      </c>
      <c r="B58">
        <f t="shared" si="0"/>
        <v>1.133E-4</v>
      </c>
      <c r="D58">
        <v>1.159E-4</v>
      </c>
      <c r="E58">
        <f t="shared" si="1"/>
        <v>1.159E-4</v>
      </c>
    </row>
    <row r="59" spans="1:5">
      <c r="A59">
        <v>1.156E-4</v>
      </c>
      <c r="B59">
        <f t="shared" si="0"/>
        <v>1.156E-4</v>
      </c>
      <c r="D59">
        <v>1.1790000000000001E-4</v>
      </c>
      <c r="E59">
        <f t="shared" si="1"/>
        <v>1.1790000000000001E-4</v>
      </c>
    </row>
    <row r="60" spans="1:5">
      <c r="A60">
        <v>1.1790000000000001E-4</v>
      </c>
      <c r="B60">
        <f t="shared" si="0"/>
        <v>1.1790000000000001E-4</v>
      </c>
      <c r="D60">
        <v>1.2010000000000001E-4</v>
      </c>
      <c r="E60">
        <f t="shared" si="1"/>
        <v>1.2010000000000001E-4</v>
      </c>
    </row>
    <row r="61" spans="1:5">
      <c r="A61">
        <v>1.2010000000000001E-4</v>
      </c>
      <c r="B61">
        <f t="shared" si="0"/>
        <v>1.2010000000000001E-4</v>
      </c>
      <c r="D61">
        <v>1.2229999999999999E-4</v>
      </c>
      <c r="E61">
        <f t="shared" si="1"/>
        <v>1.2229999999999999E-4</v>
      </c>
    </row>
    <row r="62" spans="1:5">
      <c r="A62">
        <v>1.2229999999999999E-4</v>
      </c>
      <c r="B62">
        <f t="shared" si="0"/>
        <v>1.2229999999999999E-4</v>
      </c>
      <c r="D62">
        <v>1.2439999999999999E-4</v>
      </c>
      <c r="E62">
        <f t="shared" si="1"/>
        <v>1.2439999999999999E-4</v>
      </c>
    </row>
    <row r="63" spans="1:5">
      <c r="A63">
        <v>1.2459999999999999E-4</v>
      </c>
      <c r="B63">
        <f t="shared" si="0"/>
        <v>1.2459999999999999E-4</v>
      </c>
      <c r="D63">
        <v>1.2650000000000001E-4</v>
      </c>
      <c r="E63">
        <f t="shared" si="1"/>
        <v>1.2650000000000001E-4</v>
      </c>
    </row>
    <row r="64" spans="1:5">
      <c r="A64">
        <v>1.2679999999999999E-4</v>
      </c>
      <c r="B64">
        <f t="shared" si="0"/>
        <v>1.2679999999999999E-4</v>
      </c>
      <c r="D64">
        <v>1.2860000000000001E-4</v>
      </c>
      <c r="E64">
        <f t="shared" si="1"/>
        <v>1.2860000000000001E-4</v>
      </c>
    </row>
    <row r="65" spans="1:5">
      <c r="A65">
        <v>1.2909999999999999E-4</v>
      </c>
      <c r="B65">
        <f t="shared" si="0"/>
        <v>1.2909999999999999E-4</v>
      </c>
      <c r="D65">
        <v>1.3090000000000001E-4</v>
      </c>
      <c r="E65">
        <f t="shared" si="1"/>
        <v>1.3090000000000001E-4</v>
      </c>
    </row>
    <row r="66" spans="1:5">
      <c r="A66">
        <v>1.314E-4</v>
      </c>
      <c r="B66">
        <f t="shared" si="0"/>
        <v>1.314E-4</v>
      </c>
      <c r="D66">
        <v>1.3300000000000001E-4</v>
      </c>
      <c r="E66">
        <f t="shared" si="1"/>
        <v>1.3300000000000001E-4</v>
      </c>
    </row>
    <row r="67" spans="1:5">
      <c r="A67">
        <v>1.3359999999999999E-4</v>
      </c>
      <c r="B67">
        <f t="shared" ref="B67:B130" si="2">ABS(A67)</f>
        <v>1.3359999999999999E-4</v>
      </c>
      <c r="D67">
        <v>1.351E-4</v>
      </c>
      <c r="E67">
        <f t="shared" ref="E67:E130" si="3">ABS(D67)</f>
        <v>1.351E-4</v>
      </c>
    </row>
    <row r="68" spans="1:5">
      <c r="A68">
        <v>1.359E-4</v>
      </c>
      <c r="B68">
        <f t="shared" si="2"/>
        <v>1.359E-4</v>
      </c>
      <c r="D68">
        <v>1.373E-4</v>
      </c>
      <c r="E68">
        <f t="shared" si="3"/>
        <v>1.373E-4</v>
      </c>
    </row>
    <row r="69" spans="1:5">
      <c r="A69">
        <v>1.381E-4</v>
      </c>
      <c r="B69">
        <f t="shared" si="2"/>
        <v>1.381E-4</v>
      </c>
      <c r="D69">
        <v>1.395E-4</v>
      </c>
      <c r="E69">
        <f t="shared" si="3"/>
        <v>1.395E-4</v>
      </c>
    </row>
    <row r="70" spans="1:5">
      <c r="A70">
        <v>1.404E-4</v>
      </c>
      <c r="B70">
        <f t="shared" si="2"/>
        <v>1.404E-4</v>
      </c>
      <c r="D70">
        <v>1.416E-4</v>
      </c>
      <c r="E70">
        <f t="shared" si="3"/>
        <v>1.416E-4</v>
      </c>
    </row>
    <row r="71" spans="1:5">
      <c r="A71">
        <v>1.427E-4</v>
      </c>
      <c r="B71">
        <f t="shared" si="2"/>
        <v>1.427E-4</v>
      </c>
      <c r="D71">
        <v>1.437E-4</v>
      </c>
      <c r="E71">
        <f t="shared" si="3"/>
        <v>1.437E-4</v>
      </c>
    </row>
    <row r="72" spans="1:5">
      <c r="A72">
        <v>1.45E-4</v>
      </c>
      <c r="B72">
        <f t="shared" si="2"/>
        <v>1.45E-4</v>
      </c>
      <c r="D72">
        <v>1.46E-4</v>
      </c>
      <c r="E72">
        <f t="shared" si="3"/>
        <v>1.46E-4</v>
      </c>
    </row>
    <row r="73" spans="1:5">
      <c r="A73">
        <v>1.472E-4</v>
      </c>
      <c r="B73">
        <f t="shared" si="2"/>
        <v>1.472E-4</v>
      </c>
      <c r="D73">
        <v>1.4809999999999999E-4</v>
      </c>
      <c r="E73">
        <f t="shared" si="3"/>
        <v>1.4809999999999999E-4</v>
      </c>
    </row>
    <row r="74" spans="1:5">
      <c r="A74">
        <v>1.495E-4</v>
      </c>
      <c r="B74">
        <f t="shared" si="2"/>
        <v>1.495E-4</v>
      </c>
      <c r="D74">
        <v>1.5019999999999999E-4</v>
      </c>
      <c r="E74">
        <f t="shared" si="3"/>
        <v>1.5019999999999999E-4</v>
      </c>
    </row>
    <row r="75" spans="1:5">
      <c r="A75">
        <v>1.518E-4</v>
      </c>
      <c r="B75">
        <f t="shared" si="2"/>
        <v>1.518E-4</v>
      </c>
      <c r="D75">
        <v>1.5239999999999999E-4</v>
      </c>
      <c r="E75">
        <f t="shared" si="3"/>
        <v>1.5239999999999999E-4</v>
      </c>
    </row>
    <row r="76" spans="1:5">
      <c r="A76">
        <v>1.5410000000000001E-4</v>
      </c>
      <c r="B76">
        <f t="shared" si="2"/>
        <v>1.5410000000000001E-4</v>
      </c>
      <c r="D76">
        <v>1.5469999999999999E-4</v>
      </c>
      <c r="E76">
        <f t="shared" si="3"/>
        <v>1.5469999999999999E-4</v>
      </c>
    </row>
    <row r="77" spans="1:5">
      <c r="A77">
        <v>1.5640000000000001E-4</v>
      </c>
      <c r="B77">
        <f t="shared" si="2"/>
        <v>1.5640000000000001E-4</v>
      </c>
      <c r="D77">
        <v>1.5679999999999999E-4</v>
      </c>
      <c r="E77">
        <f t="shared" si="3"/>
        <v>1.5679999999999999E-4</v>
      </c>
    </row>
    <row r="78" spans="1:5">
      <c r="A78">
        <v>1.5870000000000001E-4</v>
      </c>
      <c r="B78">
        <f t="shared" si="2"/>
        <v>1.5870000000000001E-4</v>
      </c>
      <c r="D78">
        <v>1.5899999999999999E-4</v>
      </c>
      <c r="E78">
        <f t="shared" si="3"/>
        <v>1.5899999999999999E-4</v>
      </c>
    </row>
    <row r="79" spans="1:5">
      <c r="A79">
        <v>1.6100000000000001E-4</v>
      </c>
      <c r="B79">
        <f t="shared" si="2"/>
        <v>1.6100000000000001E-4</v>
      </c>
      <c r="D79">
        <v>1.6119999999999999E-4</v>
      </c>
      <c r="E79">
        <f t="shared" si="3"/>
        <v>1.6119999999999999E-4</v>
      </c>
    </row>
    <row r="80" spans="1:5">
      <c r="A80">
        <v>1.6330000000000001E-4</v>
      </c>
      <c r="B80">
        <f t="shared" si="2"/>
        <v>1.6330000000000001E-4</v>
      </c>
      <c r="D80">
        <v>1.6339999999999999E-4</v>
      </c>
      <c r="E80">
        <f t="shared" si="3"/>
        <v>1.6339999999999999E-4</v>
      </c>
    </row>
    <row r="81" spans="1:5">
      <c r="A81">
        <v>1.6559999999999999E-4</v>
      </c>
      <c r="B81">
        <f t="shared" si="2"/>
        <v>1.6559999999999999E-4</v>
      </c>
      <c r="D81">
        <v>1.6559999999999999E-4</v>
      </c>
      <c r="E81">
        <f t="shared" si="3"/>
        <v>1.6559999999999999E-4</v>
      </c>
    </row>
    <row r="82" spans="1:5">
      <c r="A82">
        <v>1.6789999999999999E-4</v>
      </c>
      <c r="B82">
        <f t="shared" si="2"/>
        <v>1.6789999999999999E-4</v>
      </c>
      <c r="D82">
        <v>1.6780000000000001E-4</v>
      </c>
      <c r="E82">
        <f t="shared" si="3"/>
        <v>1.6780000000000001E-4</v>
      </c>
    </row>
    <row r="83" spans="1:5">
      <c r="A83">
        <v>1.7019999999999999E-4</v>
      </c>
      <c r="B83">
        <f t="shared" si="2"/>
        <v>1.7019999999999999E-4</v>
      </c>
      <c r="D83">
        <v>1.7019999999999999E-4</v>
      </c>
      <c r="E83">
        <f t="shared" si="3"/>
        <v>1.7019999999999999E-4</v>
      </c>
    </row>
    <row r="84" spans="1:5">
      <c r="A84">
        <v>1.7259999999999999E-4</v>
      </c>
      <c r="B84">
        <f t="shared" si="2"/>
        <v>1.7259999999999999E-4</v>
      </c>
      <c r="D84">
        <v>1.7229999999999999E-4</v>
      </c>
      <c r="E84">
        <f t="shared" si="3"/>
        <v>1.7229999999999999E-4</v>
      </c>
    </row>
    <row r="85" spans="1:5">
      <c r="A85">
        <v>1.749E-4</v>
      </c>
      <c r="B85">
        <f t="shared" si="2"/>
        <v>1.749E-4</v>
      </c>
      <c r="D85">
        <v>1.7459999999999999E-4</v>
      </c>
      <c r="E85">
        <f t="shared" si="3"/>
        <v>1.7459999999999999E-4</v>
      </c>
    </row>
    <row r="86" spans="1:5">
      <c r="A86">
        <v>1.773E-4</v>
      </c>
      <c r="B86">
        <f t="shared" si="2"/>
        <v>1.773E-4</v>
      </c>
      <c r="D86">
        <v>1.7679999999999999E-4</v>
      </c>
      <c r="E86">
        <f t="shared" si="3"/>
        <v>1.7679999999999999E-4</v>
      </c>
    </row>
    <row r="87" spans="1:5">
      <c r="A87">
        <v>1.796E-4</v>
      </c>
      <c r="B87">
        <f t="shared" si="2"/>
        <v>1.796E-4</v>
      </c>
      <c r="D87">
        <v>1.7919999999999999E-4</v>
      </c>
      <c r="E87">
        <f t="shared" si="3"/>
        <v>1.7919999999999999E-4</v>
      </c>
    </row>
    <row r="88" spans="1:5">
      <c r="A88">
        <v>1.8200000000000001E-4</v>
      </c>
      <c r="B88">
        <f t="shared" si="2"/>
        <v>1.8200000000000001E-4</v>
      </c>
      <c r="D88">
        <v>1.8149999999999999E-4</v>
      </c>
      <c r="E88">
        <f t="shared" si="3"/>
        <v>1.8149999999999999E-4</v>
      </c>
    </row>
    <row r="89" spans="1:5">
      <c r="A89">
        <v>1.8440000000000001E-4</v>
      </c>
      <c r="B89">
        <f t="shared" si="2"/>
        <v>1.8440000000000001E-4</v>
      </c>
      <c r="D89">
        <v>1.838E-4</v>
      </c>
      <c r="E89">
        <f t="shared" si="3"/>
        <v>1.838E-4</v>
      </c>
    </row>
    <row r="90" spans="1:5">
      <c r="A90">
        <v>1.8679999999999999E-4</v>
      </c>
      <c r="B90">
        <f t="shared" si="2"/>
        <v>1.8679999999999999E-4</v>
      </c>
      <c r="D90">
        <v>1.862E-4</v>
      </c>
      <c r="E90">
        <f t="shared" si="3"/>
        <v>1.862E-4</v>
      </c>
    </row>
    <row r="91" spans="1:5">
      <c r="A91">
        <v>1.8929999999999999E-4</v>
      </c>
      <c r="B91">
        <f t="shared" si="2"/>
        <v>1.8929999999999999E-4</v>
      </c>
      <c r="D91">
        <v>1.8870000000000001E-4</v>
      </c>
      <c r="E91">
        <f t="shared" si="3"/>
        <v>1.8870000000000001E-4</v>
      </c>
    </row>
    <row r="92" spans="1:5">
      <c r="A92">
        <v>1.918E-4</v>
      </c>
      <c r="B92">
        <f t="shared" si="2"/>
        <v>1.918E-4</v>
      </c>
      <c r="D92">
        <v>1.9120000000000001E-4</v>
      </c>
      <c r="E92">
        <f t="shared" si="3"/>
        <v>1.9120000000000001E-4</v>
      </c>
    </row>
    <row r="93" spans="1:5">
      <c r="A93">
        <v>1.9430000000000001E-4</v>
      </c>
      <c r="B93">
        <f t="shared" si="2"/>
        <v>1.9430000000000001E-4</v>
      </c>
      <c r="D93">
        <v>1.9369999999999999E-4</v>
      </c>
      <c r="E93">
        <f t="shared" si="3"/>
        <v>1.9369999999999999E-4</v>
      </c>
    </row>
    <row r="94" spans="1:5">
      <c r="A94">
        <v>1.9689999999999999E-4</v>
      </c>
      <c r="B94">
        <f t="shared" si="2"/>
        <v>1.9689999999999999E-4</v>
      </c>
      <c r="D94">
        <v>1.9650000000000001E-4</v>
      </c>
      <c r="E94">
        <f t="shared" si="3"/>
        <v>1.9650000000000001E-4</v>
      </c>
    </row>
    <row r="95" spans="1:5">
      <c r="A95">
        <v>1.995E-4</v>
      </c>
      <c r="B95">
        <f t="shared" si="2"/>
        <v>1.995E-4</v>
      </c>
      <c r="D95">
        <v>1.9919999999999999E-4</v>
      </c>
      <c r="E95">
        <f t="shared" si="3"/>
        <v>1.9919999999999999E-4</v>
      </c>
    </row>
    <row r="96" spans="1:5">
      <c r="A96">
        <v>2.0220000000000001E-4</v>
      </c>
      <c r="B96">
        <f t="shared" si="2"/>
        <v>2.0220000000000001E-4</v>
      </c>
      <c r="D96">
        <v>2.02E-4</v>
      </c>
      <c r="E96">
        <f t="shared" si="3"/>
        <v>2.02E-4</v>
      </c>
    </row>
    <row r="97" spans="1:5">
      <c r="A97">
        <v>2.051E-4</v>
      </c>
      <c r="B97">
        <f t="shared" si="2"/>
        <v>2.051E-4</v>
      </c>
      <c r="D97">
        <v>2.05E-4</v>
      </c>
      <c r="E97">
        <f t="shared" si="3"/>
        <v>2.05E-4</v>
      </c>
    </row>
    <row r="98" spans="1:5">
      <c r="A98">
        <v>2.0809999999999999E-4</v>
      </c>
      <c r="B98">
        <f t="shared" si="2"/>
        <v>2.0809999999999999E-4</v>
      </c>
      <c r="D98">
        <v>2.085E-4</v>
      </c>
      <c r="E98">
        <f t="shared" si="3"/>
        <v>2.085E-4</v>
      </c>
    </row>
    <row r="99" spans="1:5">
      <c r="A99">
        <v>2.1120000000000001E-4</v>
      </c>
      <c r="B99">
        <f t="shared" si="2"/>
        <v>2.1120000000000001E-4</v>
      </c>
      <c r="D99">
        <v>2.2850000000000001E-3</v>
      </c>
      <c r="E99">
        <f t="shared" si="3"/>
        <v>2.2850000000000001E-3</v>
      </c>
    </row>
    <row r="100" spans="1:5">
      <c r="A100">
        <v>2.1469999999999999E-4</v>
      </c>
      <c r="B100">
        <f t="shared" si="2"/>
        <v>2.1469999999999999E-4</v>
      </c>
      <c r="D100">
        <v>2.5119999999999999E-3</v>
      </c>
      <c r="E100">
        <f t="shared" si="3"/>
        <v>2.5119999999999999E-3</v>
      </c>
    </row>
    <row r="101" spans="1:5">
      <c r="A101">
        <v>1.957E-3</v>
      </c>
      <c r="B101">
        <f t="shared" si="2"/>
        <v>1.957E-3</v>
      </c>
      <c r="D101">
        <v>2.751E-3</v>
      </c>
      <c r="E101">
        <f t="shared" si="3"/>
        <v>2.751E-3</v>
      </c>
    </row>
    <row r="102" spans="1:5">
      <c r="A102">
        <v>2.1810000000000002E-3</v>
      </c>
      <c r="B102">
        <f t="shared" si="2"/>
        <v>2.1810000000000002E-3</v>
      </c>
      <c r="D102">
        <v>3.019E-3</v>
      </c>
      <c r="E102">
        <f t="shared" si="3"/>
        <v>3.019E-3</v>
      </c>
    </row>
    <row r="103" spans="1:5">
      <c r="A103">
        <v>2.4169999999999999E-3</v>
      </c>
      <c r="B103">
        <f t="shared" si="2"/>
        <v>2.4169999999999999E-3</v>
      </c>
      <c r="D103">
        <v>3.2780000000000001E-3</v>
      </c>
      <c r="E103">
        <f t="shared" si="3"/>
        <v>3.2780000000000001E-3</v>
      </c>
    </row>
    <row r="104" spans="1:5">
      <c r="A104">
        <v>2.6670000000000001E-3</v>
      </c>
      <c r="B104">
        <f t="shared" si="2"/>
        <v>2.6670000000000001E-3</v>
      </c>
      <c r="D104">
        <v>3.5469999999999998E-3</v>
      </c>
      <c r="E104">
        <f t="shared" si="3"/>
        <v>3.5469999999999998E-3</v>
      </c>
    </row>
    <row r="105" spans="1:5">
      <c r="A105">
        <v>2.9299999999999999E-3</v>
      </c>
      <c r="B105">
        <f t="shared" si="2"/>
        <v>2.9299999999999999E-3</v>
      </c>
      <c r="D105">
        <v>3.8249999999999998E-3</v>
      </c>
      <c r="E105">
        <f t="shared" si="3"/>
        <v>3.8249999999999998E-3</v>
      </c>
    </row>
    <row r="106" spans="1:5">
      <c r="A106">
        <v>3.2030000000000001E-3</v>
      </c>
      <c r="B106">
        <f t="shared" si="2"/>
        <v>3.2030000000000001E-3</v>
      </c>
      <c r="D106">
        <v>4.1339999999999997E-3</v>
      </c>
      <c r="E106">
        <f t="shared" si="3"/>
        <v>4.1339999999999997E-3</v>
      </c>
    </row>
    <row r="107" spans="1:5">
      <c r="A107">
        <v>3.4880000000000002E-3</v>
      </c>
      <c r="B107">
        <f t="shared" si="2"/>
        <v>3.4880000000000002E-3</v>
      </c>
      <c r="D107">
        <v>4.4299999999999999E-3</v>
      </c>
      <c r="E107">
        <f t="shared" si="3"/>
        <v>4.4299999999999999E-3</v>
      </c>
    </row>
    <row r="108" spans="1:5">
      <c r="A108">
        <v>3.784E-3</v>
      </c>
      <c r="B108">
        <f t="shared" si="2"/>
        <v>3.784E-3</v>
      </c>
      <c r="D108">
        <v>4.7349999999999996E-3</v>
      </c>
      <c r="E108">
        <f t="shared" si="3"/>
        <v>4.7349999999999996E-3</v>
      </c>
    </row>
    <row r="109" spans="1:5">
      <c r="A109">
        <v>4.0899999999999999E-3</v>
      </c>
      <c r="B109">
        <f t="shared" si="2"/>
        <v>4.0899999999999999E-3</v>
      </c>
      <c r="D109">
        <v>5.0730000000000003E-3</v>
      </c>
      <c r="E109">
        <f t="shared" si="3"/>
        <v>5.0730000000000003E-3</v>
      </c>
    </row>
    <row r="110" spans="1:5">
      <c r="A110">
        <v>4.4099999999999999E-3</v>
      </c>
      <c r="B110">
        <f t="shared" si="2"/>
        <v>4.4099999999999999E-3</v>
      </c>
      <c r="D110">
        <v>5.3930000000000002E-3</v>
      </c>
      <c r="E110">
        <f t="shared" si="3"/>
        <v>5.3930000000000002E-3</v>
      </c>
    </row>
    <row r="111" spans="1:5">
      <c r="A111">
        <v>4.7340000000000004E-3</v>
      </c>
      <c r="B111">
        <f t="shared" si="2"/>
        <v>4.7340000000000004E-3</v>
      </c>
      <c r="D111">
        <v>5.7210000000000004E-3</v>
      </c>
      <c r="E111">
        <f t="shared" si="3"/>
        <v>5.7210000000000004E-3</v>
      </c>
    </row>
    <row r="112" spans="1:5">
      <c r="A112">
        <v>5.071E-3</v>
      </c>
      <c r="B112">
        <f t="shared" si="2"/>
        <v>5.071E-3</v>
      </c>
      <c r="D112">
        <v>6.0540000000000004E-3</v>
      </c>
      <c r="E112">
        <f t="shared" si="3"/>
        <v>6.0540000000000004E-3</v>
      </c>
    </row>
    <row r="113" spans="1:5">
      <c r="A113">
        <v>5.4169999999999999E-3</v>
      </c>
      <c r="B113">
        <f t="shared" si="2"/>
        <v>5.4169999999999999E-3</v>
      </c>
      <c r="D113">
        <v>6.4229999999999999E-3</v>
      </c>
      <c r="E113">
        <f t="shared" si="3"/>
        <v>6.4229999999999999E-3</v>
      </c>
    </row>
    <row r="114" spans="1:5">
      <c r="A114">
        <v>5.7710000000000001E-3</v>
      </c>
      <c r="B114">
        <f t="shared" si="2"/>
        <v>5.7710000000000001E-3</v>
      </c>
      <c r="D114">
        <v>6.77E-3</v>
      </c>
      <c r="E114">
        <f t="shared" si="3"/>
        <v>6.77E-3</v>
      </c>
    </row>
    <row r="115" spans="1:5">
      <c r="A115">
        <v>6.1330000000000004E-3</v>
      </c>
      <c r="B115">
        <f t="shared" si="2"/>
        <v>6.1330000000000004E-3</v>
      </c>
      <c r="D115">
        <v>7.1240000000000001E-3</v>
      </c>
      <c r="E115">
        <f t="shared" si="3"/>
        <v>7.1240000000000001E-3</v>
      </c>
    </row>
    <row r="116" spans="1:5">
      <c r="A116">
        <v>6.5030000000000001E-3</v>
      </c>
      <c r="B116">
        <f t="shared" si="2"/>
        <v>6.5030000000000001E-3</v>
      </c>
      <c r="D116">
        <v>7.4840000000000002E-3</v>
      </c>
      <c r="E116">
        <f t="shared" si="3"/>
        <v>7.4840000000000002E-3</v>
      </c>
    </row>
    <row r="117" spans="1:5">
      <c r="A117">
        <v>6.881E-3</v>
      </c>
      <c r="B117">
        <f t="shared" si="2"/>
        <v>6.881E-3</v>
      </c>
      <c r="D117">
        <v>7.8779999999999996E-3</v>
      </c>
      <c r="E117">
        <f t="shared" si="3"/>
        <v>7.8779999999999996E-3</v>
      </c>
    </row>
    <row r="118" spans="1:5">
      <c r="A118">
        <v>7.267E-3</v>
      </c>
      <c r="B118">
        <f t="shared" si="2"/>
        <v>7.267E-3</v>
      </c>
      <c r="D118">
        <v>8.2500000000000004E-3</v>
      </c>
      <c r="E118">
        <f t="shared" si="3"/>
        <v>8.2500000000000004E-3</v>
      </c>
    </row>
    <row r="119" spans="1:5">
      <c r="A119">
        <v>7.6600000000000001E-3</v>
      </c>
      <c r="B119">
        <f t="shared" si="2"/>
        <v>7.6600000000000001E-3</v>
      </c>
      <c r="D119">
        <v>8.6280000000000003E-3</v>
      </c>
      <c r="E119">
        <f t="shared" si="3"/>
        <v>8.6280000000000003E-3</v>
      </c>
    </row>
    <row r="120" spans="1:5">
      <c r="A120">
        <v>8.0590000000000002E-3</v>
      </c>
      <c r="B120">
        <f t="shared" si="2"/>
        <v>8.0590000000000002E-3</v>
      </c>
      <c r="D120">
        <v>9.0399999999999994E-3</v>
      </c>
      <c r="E120">
        <f t="shared" si="3"/>
        <v>9.0399999999999994E-3</v>
      </c>
    </row>
    <row r="121" spans="1:5">
      <c r="A121">
        <v>8.4650000000000003E-3</v>
      </c>
      <c r="B121">
        <f t="shared" si="2"/>
        <v>8.4650000000000003E-3</v>
      </c>
      <c r="D121">
        <v>9.4269999999999996E-3</v>
      </c>
      <c r="E121">
        <f t="shared" si="3"/>
        <v>9.4269999999999996E-3</v>
      </c>
    </row>
    <row r="122" spans="1:5">
      <c r="A122">
        <v>8.8789999999999997E-3</v>
      </c>
      <c r="B122">
        <f t="shared" si="2"/>
        <v>8.8789999999999997E-3</v>
      </c>
      <c r="D122">
        <v>9.8189999999999996E-3</v>
      </c>
      <c r="E122">
        <f t="shared" si="3"/>
        <v>9.8189999999999996E-3</v>
      </c>
    </row>
    <row r="123" spans="1:5">
      <c r="A123">
        <v>9.3010000000000002E-3</v>
      </c>
      <c r="B123">
        <f t="shared" si="2"/>
        <v>9.3010000000000002E-3</v>
      </c>
      <c r="D123">
        <v>1.022E-2</v>
      </c>
      <c r="E123">
        <f t="shared" si="3"/>
        <v>1.022E-2</v>
      </c>
    </row>
    <row r="124" spans="1:5">
      <c r="A124">
        <v>9.7260000000000003E-3</v>
      </c>
      <c r="B124">
        <f t="shared" si="2"/>
        <v>9.7260000000000003E-3</v>
      </c>
      <c r="D124">
        <v>1.065E-2</v>
      </c>
      <c r="E124">
        <f t="shared" si="3"/>
        <v>1.065E-2</v>
      </c>
    </row>
    <row r="125" spans="1:5">
      <c r="A125">
        <v>1.0149999999999999E-2</v>
      </c>
      <c r="B125">
        <f t="shared" si="2"/>
        <v>1.0149999999999999E-2</v>
      </c>
      <c r="D125">
        <v>1.1050000000000001E-2</v>
      </c>
      <c r="E125">
        <f t="shared" si="3"/>
        <v>1.1050000000000001E-2</v>
      </c>
    </row>
    <row r="126" spans="1:5">
      <c r="A126">
        <v>1.059E-2</v>
      </c>
      <c r="B126">
        <f t="shared" si="2"/>
        <v>1.059E-2</v>
      </c>
      <c r="D126">
        <v>1.146E-2</v>
      </c>
      <c r="E126">
        <f t="shared" si="3"/>
        <v>1.146E-2</v>
      </c>
    </row>
    <row r="127" spans="1:5">
      <c r="A127">
        <v>1.103E-2</v>
      </c>
      <c r="B127">
        <f t="shared" si="2"/>
        <v>1.103E-2</v>
      </c>
      <c r="D127">
        <v>1.188E-2</v>
      </c>
      <c r="E127">
        <f t="shared" si="3"/>
        <v>1.188E-2</v>
      </c>
    </row>
    <row r="128" spans="1:5">
      <c r="A128">
        <v>1.1480000000000001E-2</v>
      </c>
      <c r="B128">
        <f t="shared" si="2"/>
        <v>1.1480000000000001E-2</v>
      </c>
      <c r="D128">
        <v>1.2330000000000001E-2</v>
      </c>
      <c r="E128">
        <f t="shared" si="3"/>
        <v>1.2330000000000001E-2</v>
      </c>
    </row>
    <row r="129" spans="1:5">
      <c r="A129">
        <v>1.193E-2</v>
      </c>
      <c r="B129">
        <f t="shared" si="2"/>
        <v>1.193E-2</v>
      </c>
      <c r="D129">
        <v>1.2749999999999999E-2</v>
      </c>
      <c r="E129">
        <f t="shared" si="3"/>
        <v>1.2749999999999999E-2</v>
      </c>
    </row>
    <row r="130" spans="1:5">
      <c r="A130">
        <v>1.239E-2</v>
      </c>
      <c r="B130">
        <f t="shared" si="2"/>
        <v>1.239E-2</v>
      </c>
      <c r="D130">
        <v>1.3180000000000001E-2</v>
      </c>
      <c r="E130">
        <f t="shared" si="3"/>
        <v>1.3180000000000001E-2</v>
      </c>
    </row>
    <row r="131" spans="1:5">
      <c r="A131">
        <v>1.285E-2</v>
      </c>
      <c r="B131">
        <f t="shared" ref="B131:B194" si="4">ABS(A131)</f>
        <v>1.285E-2</v>
      </c>
      <c r="D131">
        <v>1.3610000000000001E-2</v>
      </c>
      <c r="E131">
        <f t="shared" ref="E131:E194" si="5">ABS(D131)</f>
        <v>1.3610000000000001E-2</v>
      </c>
    </row>
    <row r="132" spans="1:5">
      <c r="A132">
        <v>1.3310000000000001E-2</v>
      </c>
      <c r="B132">
        <f t="shared" si="4"/>
        <v>1.3310000000000001E-2</v>
      </c>
      <c r="D132">
        <v>1.4080000000000001E-2</v>
      </c>
      <c r="E132">
        <f t="shared" si="5"/>
        <v>1.4080000000000001E-2</v>
      </c>
    </row>
    <row r="133" spans="1:5">
      <c r="A133">
        <v>1.3780000000000001E-2</v>
      </c>
      <c r="B133">
        <f t="shared" si="4"/>
        <v>1.3780000000000001E-2</v>
      </c>
      <c r="D133">
        <v>1.451E-2</v>
      </c>
      <c r="E133">
        <f t="shared" si="5"/>
        <v>1.451E-2</v>
      </c>
    </row>
    <row r="134" spans="1:5">
      <c r="A134">
        <v>1.4250000000000001E-2</v>
      </c>
      <c r="B134">
        <f t="shared" si="4"/>
        <v>1.4250000000000001E-2</v>
      </c>
      <c r="D134">
        <v>1.495E-2</v>
      </c>
      <c r="E134">
        <f t="shared" si="5"/>
        <v>1.495E-2</v>
      </c>
    </row>
    <row r="135" spans="1:5">
      <c r="A135">
        <v>1.473E-2</v>
      </c>
      <c r="B135">
        <f t="shared" si="4"/>
        <v>1.473E-2</v>
      </c>
      <c r="D135">
        <v>1.5429999999999999E-2</v>
      </c>
      <c r="E135">
        <f t="shared" si="5"/>
        <v>1.5429999999999999E-2</v>
      </c>
    </row>
    <row r="136" spans="1:5">
      <c r="A136">
        <v>1.5219999999999999E-2</v>
      </c>
      <c r="B136">
        <f t="shared" si="4"/>
        <v>1.5219999999999999E-2</v>
      </c>
      <c r="D136">
        <v>1.5879999999999998E-2</v>
      </c>
      <c r="E136">
        <f t="shared" si="5"/>
        <v>1.5879999999999998E-2</v>
      </c>
    </row>
    <row r="137" spans="1:5">
      <c r="A137">
        <v>1.5699999999999999E-2</v>
      </c>
      <c r="B137">
        <f t="shared" si="4"/>
        <v>1.5699999999999999E-2</v>
      </c>
      <c r="D137">
        <v>1.6330000000000001E-2</v>
      </c>
      <c r="E137">
        <f t="shared" si="5"/>
        <v>1.6330000000000001E-2</v>
      </c>
    </row>
    <row r="138" spans="1:5">
      <c r="A138">
        <v>1.619E-2</v>
      </c>
      <c r="B138">
        <f t="shared" si="4"/>
        <v>1.619E-2</v>
      </c>
      <c r="D138">
        <v>1.678E-2</v>
      </c>
      <c r="E138">
        <f t="shared" si="5"/>
        <v>1.678E-2</v>
      </c>
    </row>
    <row r="139" spans="1:5">
      <c r="A139">
        <v>1.668E-2</v>
      </c>
      <c r="B139">
        <f t="shared" si="4"/>
        <v>1.668E-2</v>
      </c>
      <c r="D139">
        <v>1.7270000000000001E-2</v>
      </c>
      <c r="E139">
        <f t="shared" si="5"/>
        <v>1.7270000000000001E-2</v>
      </c>
    </row>
    <row r="140" spans="1:5">
      <c r="A140">
        <v>1.7170000000000001E-2</v>
      </c>
      <c r="B140">
        <f t="shared" si="4"/>
        <v>1.7170000000000001E-2</v>
      </c>
      <c r="D140">
        <v>1.7729999999999999E-2</v>
      </c>
      <c r="E140">
        <f t="shared" si="5"/>
        <v>1.7729999999999999E-2</v>
      </c>
    </row>
    <row r="141" spans="1:5">
      <c r="A141">
        <v>1.7670000000000002E-2</v>
      </c>
      <c r="B141">
        <f t="shared" si="4"/>
        <v>1.7670000000000002E-2</v>
      </c>
      <c r="D141">
        <v>1.8190000000000001E-2</v>
      </c>
      <c r="E141">
        <f t="shared" si="5"/>
        <v>1.8190000000000001E-2</v>
      </c>
    </row>
    <row r="142" spans="1:5">
      <c r="A142">
        <v>1.8169999999999999E-2</v>
      </c>
      <c r="B142">
        <f t="shared" si="4"/>
        <v>1.8169999999999999E-2</v>
      </c>
      <c r="D142">
        <v>1.865E-2</v>
      </c>
      <c r="E142">
        <f t="shared" si="5"/>
        <v>1.865E-2</v>
      </c>
    </row>
    <row r="143" spans="1:5">
      <c r="A143">
        <v>1.8679999999999999E-2</v>
      </c>
      <c r="B143">
        <f t="shared" si="4"/>
        <v>1.8679999999999999E-2</v>
      </c>
      <c r="D143">
        <v>1.915E-2</v>
      </c>
      <c r="E143">
        <f t="shared" si="5"/>
        <v>1.915E-2</v>
      </c>
    </row>
    <row r="144" spans="1:5">
      <c r="A144">
        <v>1.9179999999999999E-2</v>
      </c>
      <c r="B144">
        <f t="shared" si="4"/>
        <v>1.9179999999999999E-2</v>
      </c>
      <c r="D144">
        <v>1.9619999999999999E-2</v>
      </c>
      <c r="E144">
        <f t="shared" si="5"/>
        <v>1.9619999999999999E-2</v>
      </c>
    </row>
    <row r="145" spans="1:5">
      <c r="A145">
        <v>1.9699999999999999E-2</v>
      </c>
      <c r="B145">
        <f t="shared" si="4"/>
        <v>1.9699999999999999E-2</v>
      </c>
      <c r="D145">
        <v>2.009E-2</v>
      </c>
      <c r="E145">
        <f t="shared" si="5"/>
        <v>2.009E-2</v>
      </c>
    </row>
    <row r="146" spans="1:5">
      <c r="A146">
        <v>2.0209999999999999E-2</v>
      </c>
      <c r="B146">
        <f t="shared" si="4"/>
        <v>2.0209999999999999E-2</v>
      </c>
      <c r="D146">
        <v>2.06E-2</v>
      </c>
      <c r="E146">
        <f t="shared" si="5"/>
        <v>2.06E-2</v>
      </c>
    </row>
    <row r="147" spans="1:5">
      <c r="A147">
        <v>2.0729999999999998E-2</v>
      </c>
      <c r="B147">
        <f t="shared" si="4"/>
        <v>2.0729999999999998E-2</v>
      </c>
      <c r="D147">
        <v>2.1069999999999998E-2</v>
      </c>
      <c r="E147">
        <f t="shared" si="5"/>
        <v>2.1069999999999998E-2</v>
      </c>
    </row>
    <row r="148" spans="1:5">
      <c r="A148">
        <v>2.1239999999999998E-2</v>
      </c>
      <c r="B148">
        <f t="shared" si="4"/>
        <v>2.1239999999999998E-2</v>
      </c>
      <c r="D148">
        <v>2.155E-2</v>
      </c>
      <c r="E148">
        <f t="shared" si="5"/>
        <v>2.155E-2</v>
      </c>
    </row>
    <row r="149" spans="1:5">
      <c r="A149">
        <v>2.1770000000000001E-2</v>
      </c>
      <c r="B149">
        <f t="shared" si="4"/>
        <v>2.1770000000000001E-2</v>
      </c>
      <c r="D149">
        <v>2.2030000000000001E-2</v>
      </c>
      <c r="E149">
        <f t="shared" si="5"/>
        <v>2.2030000000000001E-2</v>
      </c>
    </row>
    <row r="150" spans="1:5">
      <c r="A150">
        <v>2.2290000000000001E-2</v>
      </c>
      <c r="B150">
        <f t="shared" si="4"/>
        <v>2.2290000000000001E-2</v>
      </c>
      <c r="D150">
        <v>2.2550000000000001E-2</v>
      </c>
      <c r="E150">
        <f t="shared" si="5"/>
        <v>2.2550000000000001E-2</v>
      </c>
    </row>
    <row r="151" spans="1:5">
      <c r="A151">
        <v>2.281E-2</v>
      </c>
      <c r="B151">
        <f t="shared" si="4"/>
        <v>2.281E-2</v>
      </c>
      <c r="D151">
        <v>2.3029999999999998E-2</v>
      </c>
      <c r="E151">
        <f t="shared" si="5"/>
        <v>2.3029999999999998E-2</v>
      </c>
    </row>
    <row r="152" spans="1:5">
      <c r="A152">
        <v>2.334E-2</v>
      </c>
      <c r="B152">
        <f t="shared" si="4"/>
        <v>2.334E-2</v>
      </c>
      <c r="D152">
        <v>2.3519999999999999E-2</v>
      </c>
      <c r="E152">
        <f t="shared" si="5"/>
        <v>2.3519999999999999E-2</v>
      </c>
    </row>
    <row r="153" spans="1:5">
      <c r="A153">
        <v>2.3869999999999999E-2</v>
      </c>
      <c r="B153">
        <f t="shared" si="4"/>
        <v>2.3869999999999999E-2</v>
      </c>
      <c r="D153">
        <v>2.4E-2</v>
      </c>
      <c r="E153">
        <f t="shared" si="5"/>
        <v>2.4E-2</v>
      </c>
    </row>
    <row r="154" spans="1:5">
      <c r="A154">
        <v>2.4400000000000002E-2</v>
      </c>
      <c r="B154">
        <f t="shared" si="4"/>
        <v>2.4400000000000002E-2</v>
      </c>
      <c r="D154">
        <v>2.453E-2</v>
      </c>
      <c r="E154">
        <f t="shared" si="5"/>
        <v>2.453E-2</v>
      </c>
    </row>
    <row r="155" spans="1:5">
      <c r="A155">
        <v>2.4930000000000001E-2</v>
      </c>
      <c r="B155">
        <f t="shared" si="4"/>
        <v>2.4930000000000001E-2</v>
      </c>
      <c r="D155">
        <v>2.5020000000000001E-2</v>
      </c>
      <c r="E155">
        <f t="shared" si="5"/>
        <v>2.5020000000000001E-2</v>
      </c>
    </row>
    <row r="156" spans="1:5">
      <c r="A156">
        <v>2.547E-2</v>
      </c>
      <c r="B156">
        <f t="shared" si="4"/>
        <v>2.547E-2</v>
      </c>
      <c r="D156">
        <v>2.5510000000000001E-2</v>
      </c>
      <c r="E156">
        <f t="shared" si="5"/>
        <v>2.5510000000000001E-2</v>
      </c>
    </row>
    <row r="157" spans="1:5">
      <c r="A157">
        <v>2.5999999999999999E-2</v>
      </c>
      <c r="B157">
        <f t="shared" si="4"/>
        <v>2.5999999999999999E-2</v>
      </c>
      <c r="D157">
        <v>2.6040000000000001E-2</v>
      </c>
      <c r="E157">
        <f t="shared" si="5"/>
        <v>2.6040000000000001E-2</v>
      </c>
    </row>
    <row r="158" spans="1:5">
      <c r="A158">
        <v>2.6540000000000001E-2</v>
      </c>
      <c r="B158">
        <f t="shared" si="4"/>
        <v>2.6540000000000001E-2</v>
      </c>
      <c r="D158">
        <v>2.6530000000000001E-2</v>
      </c>
      <c r="E158">
        <f t="shared" si="5"/>
        <v>2.6530000000000001E-2</v>
      </c>
    </row>
    <row r="159" spans="1:5">
      <c r="A159">
        <v>2.708E-2</v>
      </c>
      <c r="B159">
        <f t="shared" si="4"/>
        <v>2.708E-2</v>
      </c>
      <c r="D159">
        <v>2.7029999999999998E-2</v>
      </c>
      <c r="E159">
        <f t="shared" si="5"/>
        <v>2.7029999999999998E-2</v>
      </c>
    </row>
    <row r="160" spans="1:5">
      <c r="A160">
        <v>2.7629999999999998E-2</v>
      </c>
      <c r="B160">
        <f t="shared" si="4"/>
        <v>2.7629999999999998E-2</v>
      </c>
      <c r="D160">
        <v>2.7519999999999999E-2</v>
      </c>
      <c r="E160">
        <f t="shared" si="5"/>
        <v>2.7519999999999999E-2</v>
      </c>
    </row>
    <row r="161" spans="1:5">
      <c r="A161">
        <v>2.8170000000000001E-2</v>
      </c>
      <c r="B161">
        <f t="shared" si="4"/>
        <v>2.8170000000000001E-2</v>
      </c>
      <c r="D161">
        <v>2.8060000000000002E-2</v>
      </c>
      <c r="E161">
        <f t="shared" si="5"/>
        <v>2.8060000000000002E-2</v>
      </c>
    </row>
    <row r="162" spans="1:5">
      <c r="A162">
        <v>2.8709999999999999E-2</v>
      </c>
      <c r="B162">
        <f t="shared" si="4"/>
        <v>2.8709999999999999E-2</v>
      </c>
      <c r="D162">
        <v>2.8559999999999999E-2</v>
      </c>
      <c r="E162">
        <f t="shared" si="5"/>
        <v>2.8559999999999999E-2</v>
      </c>
    </row>
    <row r="163" spans="1:5">
      <c r="A163">
        <v>2.9260000000000001E-2</v>
      </c>
      <c r="B163">
        <f t="shared" si="4"/>
        <v>2.9260000000000001E-2</v>
      </c>
      <c r="D163">
        <v>2.9059999999999999E-2</v>
      </c>
      <c r="E163">
        <f t="shared" si="5"/>
        <v>2.9059999999999999E-2</v>
      </c>
    </row>
    <row r="164" spans="1:5">
      <c r="A164">
        <v>2.98E-2</v>
      </c>
      <c r="B164">
        <f t="shared" si="4"/>
        <v>2.98E-2</v>
      </c>
      <c r="D164">
        <v>2.9559999999999999E-2</v>
      </c>
      <c r="E164">
        <f t="shared" si="5"/>
        <v>2.9559999999999999E-2</v>
      </c>
    </row>
    <row r="165" spans="1:5">
      <c r="A165">
        <v>3.0349999999999999E-2</v>
      </c>
      <c r="B165">
        <f t="shared" si="4"/>
        <v>3.0349999999999999E-2</v>
      </c>
      <c r="D165">
        <v>3.0110000000000001E-2</v>
      </c>
      <c r="E165">
        <f t="shared" si="5"/>
        <v>3.0110000000000001E-2</v>
      </c>
    </row>
    <row r="166" spans="1:5">
      <c r="A166">
        <v>3.09E-2</v>
      </c>
      <c r="B166">
        <f t="shared" si="4"/>
        <v>3.09E-2</v>
      </c>
      <c r="D166">
        <v>3.0609999999999998E-2</v>
      </c>
      <c r="E166">
        <f t="shared" si="5"/>
        <v>3.0609999999999998E-2</v>
      </c>
    </row>
    <row r="167" spans="1:5">
      <c r="A167">
        <v>3.1449999999999999E-2</v>
      </c>
      <c r="B167">
        <f t="shared" si="4"/>
        <v>3.1449999999999999E-2</v>
      </c>
      <c r="D167">
        <v>3.1119999999999998E-2</v>
      </c>
      <c r="E167">
        <f t="shared" si="5"/>
        <v>3.1119999999999998E-2</v>
      </c>
    </row>
    <row r="168" spans="1:5">
      <c r="A168">
        <v>3.2000000000000001E-2</v>
      </c>
      <c r="B168">
        <f t="shared" si="4"/>
        <v>3.2000000000000001E-2</v>
      </c>
      <c r="D168">
        <v>3.1620000000000002E-2</v>
      </c>
      <c r="E168">
        <f t="shared" si="5"/>
        <v>3.1620000000000002E-2</v>
      </c>
    </row>
    <row r="169" spans="1:5">
      <c r="A169">
        <v>3.2550000000000003E-2</v>
      </c>
      <c r="B169">
        <f t="shared" si="4"/>
        <v>3.2550000000000003E-2</v>
      </c>
      <c r="D169">
        <v>3.2169999999999997E-2</v>
      </c>
      <c r="E169">
        <f t="shared" si="5"/>
        <v>3.2169999999999997E-2</v>
      </c>
    </row>
    <row r="170" spans="1:5">
      <c r="A170">
        <v>3.3099999999999997E-2</v>
      </c>
      <c r="B170">
        <f t="shared" si="4"/>
        <v>3.3099999999999997E-2</v>
      </c>
      <c r="D170">
        <v>3.2680000000000001E-2</v>
      </c>
      <c r="E170">
        <f t="shared" si="5"/>
        <v>3.2680000000000001E-2</v>
      </c>
    </row>
    <row r="171" spans="1:5">
      <c r="A171">
        <v>3.3660000000000002E-2</v>
      </c>
      <c r="B171">
        <f t="shared" si="4"/>
        <v>3.3660000000000002E-2</v>
      </c>
      <c r="D171">
        <v>3.3189999999999997E-2</v>
      </c>
      <c r="E171">
        <f t="shared" si="5"/>
        <v>3.3189999999999997E-2</v>
      </c>
    </row>
    <row r="172" spans="1:5">
      <c r="A172">
        <v>3.4209999999999997E-2</v>
      </c>
      <c r="B172">
        <f t="shared" si="4"/>
        <v>3.4209999999999997E-2</v>
      </c>
      <c r="D172">
        <v>3.3730000000000003E-2</v>
      </c>
      <c r="E172">
        <f t="shared" si="5"/>
        <v>3.3730000000000003E-2</v>
      </c>
    </row>
    <row r="173" spans="1:5">
      <c r="A173">
        <v>3.4770000000000002E-2</v>
      </c>
      <c r="B173">
        <f t="shared" si="4"/>
        <v>3.4770000000000002E-2</v>
      </c>
      <c r="D173">
        <v>3.424E-2</v>
      </c>
      <c r="E173">
        <f t="shared" si="5"/>
        <v>3.424E-2</v>
      </c>
    </row>
    <row r="174" spans="1:5">
      <c r="A174">
        <v>3.5319999999999997E-2</v>
      </c>
      <c r="B174">
        <f t="shared" si="4"/>
        <v>3.5319999999999997E-2</v>
      </c>
      <c r="D174">
        <v>3.4750000000000003E-2</v>
      </c>
      <c r="E174">
        <f t="shared" si="5"/>
        <v>3.4750000000000003E-2</v>
      </c>
    </row>
    <row r="175" spans="1:5">
      <c r="A175">
        <v>3.5880000000000002E-2</v>
      </c>
      <c r="B175">
        <f t="shared" si="4"/>
        <v>3.5880000000000002E-2</v>
      </c>
      <c r="D175">
        <v>3.5270000000000003E-2</v>
      </c>
      <c r="E175">
        <f t="shared" si="5"/>
        <v>3.5270000000000003E-2</v>
      </c>
    </row>
    <row r="176" spans="1:5">
      <c r="A176">
        <v>3.644E-2</v>
      </c>
      <c r="B176">
        <f t="shared" si="4"/>
        <v>3.644E-2</v>
      </c>
      <c r="D176">
        <v>3.5819999999999998E-2</v>
      </c>
      <c r="E176">
        <f t="shared" si="5"/>
        <v>3.5819999999999998E-2</v>
      </c>
    </row>
    <row r="177" spans="1:5">
      <c r="A177">
        <v>3.6990000000000002E-2</v>
      </c>
      <c r="B177">
        <f t="shared" si="4"/>
        <v>3.6990000000000002E-2</v>
      </c>
      <c r="D177">
        <v>3.6330000000000001E-2</v>
      </c>
      <c r="E177">
        <f t="shared" si="5"/>
        <v>3.6330000000000001E-2</v>
      </c>
    </row>
    <row r="178" spans="1:5">
      <c r="A178">
        <v>3.755E-2</v>
      </c>
      <c r="B178">
        <f t="shared" si="4"/>
        <v>3.755E-2</v>
      </c>
      <c r="D178">
        <v>3.6850000000000001E-2</v>
      </c>
      <c r="E178">
        <f t="shared" si="5"/>
        <v>3.6850000000000001E-2</v>
      </c>
    </row>
    <row r="179" spans="1:5">
      <c r="A179">
        <v>3.8100000000000002E-2</v>
      </c>
      <c r="B179">
        <f t="shared" si="4"/>
        <v>3.8100000000000002E-2</v>
      </c>
      <c r="D179">
        <v>3.7359999999999997E-2</v>
      </c>
      <c r="E179">
        <f t="shared" si="5"/>
        <v>3.7359999999999997E-2</v>
      </c>
    </row>
    <row r="180" spans="1:5">
      <c r="A180">
        <v>3.8670000000000003E-2</v>
      </c>
      <c r="B180">
        <f t="shared" si="4"/>
        <v>3.8670000000000003E-2</v>
      </c>
      <c r="D180">
        <v>3.7909999999999999E-2</v>
      </c>
      <c r="E180">
        <f t="shared" si="5"/>
        <v>3.7909999999999999E-2</v>
      </c>
    </row>
    <row r="181" spans="1:5">
      <c r="A181">
        <v>3.9219999999999998E-2</v>
      </c>
      <c r="B181">
        <f t="shared" si="4"/>
        <v>3.9219999999999998E-2</v>
      </c>
      <c r="D181">
        <v>3.8429999999999999E-2</v>
      </c>
      <c r="E181">
        <f t="shared" si="5"/>
        <v>3.8429999999999999E-2</v>
      </c>
    </row>
    <row r="182" spans="1:5">
      <c r="A182">
        <v>3.9780000000000003E-2</v>
      </c>
      <c r="B182">
        <f t="shared" si="4"/>
        <v>3.9780000000000003E-2</v>
      </c>
      <c r="D182">
        <v>3.8940000000000002E-2</v>
      </c>
      <c r="E182">
        <f t="shared" si="5"/>
        <v>3.8940000000000002E-2</v>
      </c>
    </row>
    <row r="183" spans="1:5">
      <c r="A183">
        <v>4.0349999999999997E-2</v>
      </c>
      <c r="B183">
        <f t="shared" si="4"/>
        <v>4.0349999999999997E-2</v>
      </c>
      <c r="D183">
        <v>3.95E-2</v>
      </c>
      <c r="E183">
        <f t="shared" si="5"/>
        <v>3.95E-2</v>
      </c>
    </row>
    <row r="184" spans="1:5">
      <c r="A184">
        <v>4.0899999999999999E-2</v>
      </c>
      <c r="B184">
        <f t="shared" si="4"/>
        <v>4.0899999999999999E-2</v>
      </c>
      <c r="D184">
        <v>4.0009999999999997E-2</v>
      </c>
      <c r="E184">
        <f t="shared" si="5"/>
        <v>4.0009999999999997E-2</v>
      </c>
    </row>
    <row r="185" spans="1:5">
      <c r="A185">
        <v>4.1459999999999997E-2</v>
      </c>
      <c r="B185">
        <f t="shared" si="4"/>
        <v>4.1459999999999997E-2</v>
      </c>
      <c r="D185">
        <v>4.0529999999999997E-2</v>
      </c>
      <c r="E185">
        <f t="shared" si="5"/>
        <v>4.0529999999999997E-2</v>
      </c>
    </row>
    <row r="186" spans="1:5">
      <c r="A186">
        <v>4.2020000000000002E-2</v>
      </c>
      <c r="B186">
        <f t="shared" si="4"/>
        <v>4.2020000000000002E-2</v>
      </c>
      <c r="D186">
        <v>4.104E-2</v>
      </c>
      <c r="E186">
        <f t="shared" si="5"/>
        <v>4.104E-2</v>
      </c>
    </row>
    <row r="187" spans="1:5">
      <c r="A187">
        <v>4.258E-2</v>
      </c>
      <c r="B187">
        <f t="shared" si="4"/>
        <v>4.258E-2</v>
      </c>
      <c r="D187">
        <v>4.1599999999999998E-2</v>
      </c>
      <c r="E187">
        <f t="shared" si="5"/>
        <v>4.1599999999999998E-2</v>
      </c>
    </row>
    <row r="188" spans="1:5">
      <c r="A188">
        <v>4.3139999999999998E-2</v>
      </c>
      <c r="B188">
        <f t="shared" si="4"/>
        <v>4.3139999999999998E-2</v>
      </c>
      <c r="D188">
        <v>4.2110000000000002E-2</v>
      </c>
      <c r="E188">
        <f t="shared" si="5"/>
        <v>4.2110000000000002E-2</v>
      </c>
    </row>
    <row r="189" spans="1:5">
      <c r="A189">
        <v>4.3700000000000003E-2</v>
      </c>
      <c r="B189">
        <f t="shared" si="4"/>
        <v>4.3700000000000003E-2</v>
      </c>
      <c r="D189">
        <v>4.2630000000000001E-2</v>
      </c>
      <c r="E189">
        <f t="shared" si="5"/>
        <v>4.2630000000000001E-2</v>
      </c>
    </row>
    <row r="190" spans="1:5">
      <c r="A190">
        <v>4.4260000000000001E-2</v>
      </c>
      <c r="B190">
        <f t="shared" si="4"/>
        <v>4.4260000000000001E-2</v>
      </c>
      <c r="D190">
        <v>4.3150000000000001E-2</v>
      </c>
      <c r="E190">
        <f t="shared" si="5"/>
        <v>4.3150000000000001E-2</v>
      </c>
    </row>
    <row r="191" spans="1:5">
      <c r="A191">
        <v>4.4819999999999999E-2</v>
      </c>
      <c r="B191">
        <f t="shared" si="4"/>
        <v>4.4819999999999999E-2</v>
      </c>
      <c r="D191">
        <v>4.3700000000000003E-2</v>
      </c>
      <c r="E191">
        <f t="shared" si="5"/>
        <v>4.3700000000000003E-2</v>
      </c>
    </row>
    <row r="192" spans="1:5">
      <c r="A192">
        <v>4.5379999999999997E-2</v>
      </c>
      <c r="B192">
        <f t="shared" si="4"/>
        <v>4.5379999999999997E-2</v>
      </c>
      <c r="D192">
        <v>4.4220000000000002E-2</v>
      </c>
      <c r="E192">
        <f t="shared" si="5"/>
        <v>4.4220000000000002E-2</v>
      </c>
    </row>
    <row r="193" spans="1:5">
      <c r="A193">
        <v>4.5940000000000002E-2</v>
      </c>
      <c r="B193">
        <f t="shared" si="4"/>
        <v>4.5940000000000002E-2</v>
      </c>
      <c r="D193">
        <v>4.4740000000000002E-2</v>
      </c>
      <c r="E193">
        <f t="shared" si="5"/>
        <v>4.4740000000000002E-2</v>
      </c>
    </row>
    <row r="194" spans="1:5">
      <c r="A194">
        <v>4.65E-2</v>
      </c>
      <c r="B194">
        <f t="shared" si="4"/>
        <v>4.65E-2</v>
      </c>
      <c r="D194">
        <v>4.5249999999999999E-2</v>
      </c>
      <c r="E194">
        <f t="shared" si="5"/>
        <v>4.5249999999999999E-2</v>
      </c>
    </row>
    <row r="195" spans="1:5">
      <c r="A195">
        <v>4.7059999999999998E-2</v>
      </c>
      <c r="B195">
        <f t="shared" ref="B195:B200" si="6">ABS(A195)</f>
        <v>4.7059999999999998E-2</v>
      </c>
      <c r="D195">
        <v>4.5809999999999997E-2</v>
      </c>
      <c r="E195">
        <f t="shared" ref="E195:E200" si="7">ABS(D195)</f>
        <v>4.5809999999999997E-2</v>
      </c>
    </row>
    <row r="196" spans="1:5">
      <c r="A196">
        <v>4.7620000000000003E-2</v>
      </c>
      <c r="B196">
        <f t="shared" si="6"/>
        <v>4.7620000000000003E-2</v>
      </c>
      <c r="D196">
        <v>4.632E-2</v>
      </c>
      <c r="E196">
        <f t="shared" si="7"/>
        <v>4.632E-2</v>
      </c>
    </row>
    <row r="197" spans="1:5">
      <c r="A197">
        <v>4.8180000000000001E-2</v>
      </c>
      <c r="B197">
        <f t="shared" si="6"/>
        <v>4.8180000000000001E-2</v>
      </c>
      <c r="D197">
        <v>4.6829999999999997E-2</v>
      </c>
      <c r="E197">
        <f t="shared" si="7"/>
        <v>4.6829999999999997E-2</v>
      </c>
    </row>
    <row r="198" spans="1:5">
      <c r="A198">
        <v>4.8739999999999999E-2</v>
      </c>
      <c r="B198">
        <f t="shared" si="6"/>
        <v>4.8739999999999999E-2</v>
      </c>
      <c r="D198">
        <v>4.7390000000000002E-2</v>
      </c>
      <c r="E198">
        <f t="shared" si="7"/>
        <v>4.7390000000000002E-2</v>
      </c>
    </row>
    <row r="199" spans="1:5">
      <c r="A199">
        <v>4.9299999999999997E-2</v>
      </c>
      <c r="B199">
        <f t="shared" si="6"/>
        <v>4.9299999999999997E-2</v>
      </c>
      <c r="D199">
        <v>4.7899999999999998E-2</v>
      </c>
      <c r="E199">
        <f t="shared" si="7"/>
        <v>4.7899999999999998E-2</v>
      </c>
    </row>
    <row r="200" spans="1:5">
      <c r="A200">
        <v>4.9849999999999998E-2</v>
      </c>
      <c r="B200">
        <f t="shared" si="6"/>
        <v>4.9849999999999998E-2</v>
      </c>
      <c r="D200">
        <v>4.8419999999999998E-2</v>
      </c>
      <c r="E200">
        <f t="shared" si="7"/>
        <v>4.8419999999999998E-2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BJT_spec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gantao</dc:creator>
  <cp:lastModifiedBy>onezhenji</cp:lastModifiedBy>
  <dcterms:created xsi:type="dcterms:W3CDTF">2023-04-04T18:29:00Z</dcterms:created>
  <dcterms:modified xsi:type="dcterms:W3CDTF">2023-04-20T19:52:09Z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3356F05029394F65B031A87E0F5C6BED</vt:lpwstr>
  </property>
</Properties>
</file>