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BJT_spec" sheetId="1" r:id="rId1"/>
    <sheet name="Sheet1" sheetId="2" r:id="rId2"/>
  </sheets>
  <definedNames>
    <definedName name="_xlnm._FilterDatabase" localSheetId="0" hidden="1">BJT_spec!$A$1:$BA$10</definedName>
  </definedNames>
  <calcPr calcId="144525"/>
</workbook>
</file>

<file path=xl/sharedStrings.xml><?xml version="1.0" encoding="utf-8"?>
<sst xmlns="http://schemas.openxmlformats.org/spreadsheetml/2006/main" count="1128" uniqueCount="152">
  <si>
    <t>fullname</t>
  </si>
  <si>
    <t>tile.name</t>
  </si>
  <si>
    <t>tile.x0</t>
  </si>
  <si>
    <t>tile.y0</t>
  </si>
  <si>
    <t>dut.doe</t>
  </si>
  <si>
    <t>dut.doe_desc</t>
  </si>
  <si>
    <t>dut.name</t>
  </si>
  <si>
    <t>dut.klass</t>
  </si>
  <si>
    <t>dut.require_step</t>
  </si>
  <si>
    <t>dut.pads[C]</t>
  </si>
  <si>
    <t>dut.pads[B]</t>
  </si>
  <si>
    <t>dut.pads[E]</t>
  </si>
  <si>
    <t>dut.pads[Sub]</t>
  </si>
  <si>
    <t>dut.BJTType</t>
  </si>
  <si>
    <t>dut.Area</t>
  </si>
  <si>
    <t>dut.m</t>
  </si>
  <si>
    <t xml:space="preserve"> test.program</t>
  </si>
  <si>
    <t xml:space="preserve"> test.I_compl_B</t>
  </si>
  <si>
    <t xml:space="preserve"> test.I_compl_C</t>
  </si>
  <si>
    <t xml:space="preserve"> test.I_compl_E</t>
  </si>
  <si>
    <t xml:space="preserve"> test.I_compl_Sub</t>
  </si>
  <si>
    <t xml:space="preserve"> test.I_force_B</t>
  </si>
  <si>
    <t xml:space="preserve"> test.I_range_B</t>
  </si>
  <si>
    <t xml:space="preserve"> test.I_range_C</t>
  </si>
  <si>
    <t xml:space="preserve"> test.I_range_E</t>
  </si>
  <si>
    <t xml:space="preserve"> test.I_range_Sub</t>
  </si>
  <si>
    <t xml:space="preserve"> test.I_thresh_C</t>
  </si>
  <si>
    <t xml:space="preserve"> test.Rout_spec_lower</t>
  </si>
  <si>
    <t xml:space="preserve"> test.Rout_spec_upper</t>
  </si>
  <si>
    <t xml:space="preserve"> test.V_compl_B</t>
  </si>
  <si>
    <t xml:space="preserve"> test.V_force_B</t>
  </si>
  <si>
    <t xml:space="preserve"> test.V_force_C</t>
  </si>
  <si>
    <t xml:space="preserve"> test.V_force_E</t>
  </si>
  <si>
    <t xml:space="preserve"> test.V_force_Sub</t>
  </si>
  <si>
    <t xml:space="preserve"> test.V_range_B</t>
  </si>
  <si>
    <t xml:space="preserve"> test.V_start_B</t>
  </si>
  <si>
    <t xml:space="preserve"> test.V_start_C</t>
  </si>
  <si>
    <t xml:space="preserve"> test.V_start_E</t>
  </si>
  <si>
    <t xml:space="preserve"> test.V_step_B</t>
  </si>
  <si>
    <t xml:space="preserve"> test.V_step_C</t>
  </si>
  <si>
    <t xml:space="preserve"> test.V_step_E</t>
  </si>
  <si>
    <t xml:space="preserve"> test.V_stop_B</t>
  </si>
  <si>
    <t xml:space="preserve"> test.V_stop_C</t>
  </si>
  <si>
    <t xml:space="preserve"> test.V_stop_E</t>
  </si>
  <si>
    <t xml:space="preserve"> test.Vbe_spec_lower</t>
  </si>
  <si>
    <t xml:space="preserve"> test.Vbe_spec_upper</t>
  </si>
  <si>
    <t xml:space="preserve"> test.channel_type</t>
  </si>
  <si>
    <t xml:space="preserve"> test.output_param</t>
  </si>
  <si>
    <t xml:space="preserve"> test.ports[0]</t>
  </si>
  <si>
    <t xml:space="preserve"> test.ports[1]</t>
  </si>
  <si>
    <t xml:space="preserve"> test.ports[2]</t>
  </si>
  <si>
    <t xml:space="preserve"> test.ports[3]</t>
  </si>
  <si>
    <t xml:space="preserve"> test.test_num</t>
  </si>
  <si>
    <t>SPC_BJT_PNP12_2X2_A4_3a_Vbe</t>
  </si>
  <si>
    <t>SPC_BJT_3a</t>
  </si>
  <si>
    <t>Dev_PNP12</t>
  </si>
  <si>
    <t>PNP BJT in 1.2V Well</t>
  </si>
  <si>
    <t>BJT</t>
  </si>
  <si>
    <t>M1</t>
  </si>
  <si>
    <t>PNP</t>
  </si>
  <si>
    <t>VeSweep</t>
  </si>
  <si>
    <t>Vbe</t>
  </si>
  <si>
    <t>C</t>
  </si>
  <si>
    <t>B</t>
  </si>
  <si>
    <t>E</t>
  </si>
  <si>
    <t>SPC_BJT_PNP12_5x5_A25_3a_Vbe</t>
  </si>
  <si>
    <t>SPC_BJT_PNP12_10x10_A100_3a_Vbe</t>
  </si>
  <si>
    <t>SPC_BJT_PNP12_2X2_A32_3a_Vbe</t>
  </si>
  <si>
    <t>SPC_BJT_PNP12_5x5_A200_3a_Vbe</t>
  </si>
  <si>
    <t>SPC_BJT_PNP12_10x10_A800_3a_Vbe</t>
  </si>
  <si>
    <t>SPC_BJT_NPN12_2X2_A4_1a_Vbe</t>
  </si>
  <si>
    <t>SPC_BJT_1a</t>
  </si>
  <si>
    <t>Dev_NPN12</t>
  </si>
  <si>
    <t>NPN BJT in 1.2V Well</t>
  </si>
  <si>
    <t>NPN</t>
  </si>
  <si>
    <t>SPC_BJT_NPN12_5x5_A25_1a_Vbe</t>
  </si>
  <si>
    <t>SPC_BJT_NPN12_10x10_A100_1a_Vbe</t>
  </si>
  <si>
    <t>SPC_BJT_NPN12_2X2_A32_1a_Vbe</t>
  </si>
  <si>
    <t>SPC_BJT_NPN12_5x5_A200_1a_Vbe</t>
  </si>
  <si>
    <t>SPC_BJT_NPN12_10x10_A800_1a_Vbe</t>
  </si>
  <si>
    <t>SPC_BJT_PNP12_2X2_A4_3b_Vbe</t>
  </si>
  <si>
    <t>SPC_BJT_3b</t>
  </si>
  <si>
    <t>SPC_BJT_PNP12_5x5_A25_3b_Vbe</t>
  </si>
  <si>
    <t>SPC_BJT_PNP12_10x10_A100_3b_Vbe</t>
  </si>
  <si>
    <t>SPC_BJT_PNP12_2X2_A32_3b_Vbe</t>
  </si>
  <si>
    <t>SPC_BJT_PNP12_5x5_A200_3b_Vbe</t>
  </si>
  <si>
    <t>SPC_BJT_PNP12_10x10_A800_3b_Vbe</t>
  </si>
  <si>
    <t>SPC_BJT_NPN12_2X2_A4_1b_Vbe</t>
  </si>
  <si>
    <t>SPC_BJT_1b</t>
  </si>
  <si>
    <t>SPC_BJT_NPN12_5x5_A25_1b_Vbe</t>
  </si>
  <si>
    <t>SPC_BJT_NPN12_10x10_A100_1b_Vbe</t>
  </si>
  <si>
    <t>SPC_BJT_NPN12_2X2_A32_1b_Vbe</t>
  </si>
  <si>
    <t>SPC_BJT_NPN12_5x5_A200_1b_Vbe</t>
  </si>
  <si>
    <t>SPC_BJT_NPN12_10x10_A800_1b_Vbe</t>
  </si>
  <si>
    <t>SPC_BJT_PNP18_2X2_A4_4a_Vbe</t>
  </si>
  <si>
    <t>SPC_BJT_4a</t>
  </si>
  <si>
    <t>PNP BJT in 1.8V Well</t>
  </si>
  <si>
    <t>SPC_BJT_PNP18_5x5_A25_4a_Vbe</t>
  </si>
  <si>
    <t>SPC_BJT_PNP18_10x10_A100_4a_Vbe</t>
  </si>
  <si>
    <t>SPC_BJT_PNP18_2X2_A32_4a_Vbe</t>
  </si>
  <si>
    <t>SPC_BJT_PNP18_5x5_A200_4a_Vbe</t>
  </si>
  <si>
    <t>SPC_BJT_PNP18_10x10_A800_4a_Vbe</t>
  </si>
  <si>
    <t>SPC_BJT_NPN18_2X2_A4_1a_Vbe</t>
  </si>
  <si>
    <t>NPN BJT in 1.8V Well</t>
  </si>
  <si>
    <t>SPC_BJT_NPN18_5x5_A25_2a_Vbe</t>
  </si>
  <si>
    <t>SPC_BJT_2a</t>
  </si>
  <si>
    <t>SPC_BJT_NPN18_10x10_A100_2a_Vbe</t>
  </si>
  <si>
    <t>SPC_BJT_NPN18_2X2_A32_1a_Vbe</t>
  </si>
  <si>
    <t>SPC_BJT_NPN18_5x5_A200_2a_Vbe</t>
  </si>
  <si>
    <t>SPC_BJT_NPN18_10x10_A800_2a_Vbe</t>
  </si>
  <si>
    <t>SPC_BJT_PNP18_2X2_A4_4b_Vbe</t>
  </si>
  <si>
    <t>SPC_BJT_4b</t>
  </si>
  <si>
    <t>SPC_BJT_PNP18_5x5_A25_4b_Vbe</t>
  </si>
  <si>
    <t>SPC_BJT_PNP18_10x10_A100_4b_Vbe</t>
  </si>
  <si>
    <t>SPC_BJT_PNP18_2X2_A32_4b_Vbe</t>
  </si>
  <si>
    <t>SPC_BJT_PNP18_5x5_A200_4b_Vbe</t>
  </si>
  <si>
    <t>SPC_BJT_PNP18_10x10_A800_4b_Vbe</t>
  </si>
  <si>
    <t>SPC_BJT_NPN18_2X2_A4_1b_Vbe</t>
  </si>
  <si>
    <t>SPC_BJT_NPN18_5x5_A25_2b_Vbe</t>
  </si>
  <si>
    <t>SPC_BJT_2b</t>
  </si>
  <si>
    <t>SPC_BJT_NPN18_10x10_A100_2b_Vbe</t>
  </si>
  <si>
    <t>SPC_BJT_NPN18_2X2_A32_1b_Vbe</t>
  </si>
  <si>
    <t>SPC_BJT_NPN18_5x5_A200_2b_Vbe</t>
  </si>
  <si>
    <t>SPC_BJT_NPN18_10x10_A800_2b_Vbe</t>
  </si>
  <si>
    <t>SPC_BJT_PNP33_2X2_A4_4a_Vbe</t>
  </si>
  <si>
    <t>PNP BJT in 3.3V Well</t>
  </si>
  <si>
    <t>SPC_BJT_PNP33_5x5_A25_5a_Vbe</t>
  </si>
  <si>
    <t>SPC_BJT_5a</t>
  </si>
  <si>
    <t>SPC_BJT_PNP33_10x10_A100_5a_Vbe</t>
  </si>
  <si>
    <t>SPC_BJT_PNP33_2X2_A32_4a_Vbe</t>
  </si>
  <si>
    <t>SPC_BJT_PNP33_5x5_A200_5a_Vbe</t>
  </si>
  <si>
    <t>SPC_BJT_PNP33_10x10_A800_5a_Vbe</t>
  </si>
  <si>
    <t>SPC_BJT_NPN33_2X2_A4_2a_Vbe</t>
  </si>
  <si>
    <t>NPN BJT in 3.3V Well</t>
  </si>
  <si>
    <t>SPC_BJT_NPN33_5x5_A25_2a_Vbe</t>
  </si>
  <si>
    <t>SPC_BJT_NPN33_10x10_A100_3a_Vbe</t>
  </si>
  <si>
    <t>SPC_BJT_NPN33_2X2_A32_2a_Vbe</t>
  </si>
  <si>
    <t>SPC_BJT_NPN33_5x5_A200_2a_Vbe</t>
  </si>
  <si>
    <t>SPC_BJT_NPN33_10x10_A800_3a_Vbe</t>
  </si>
  <si>
    <t>SPC_BJT_PNP33_2X2_A4_4b_Vbe</t>
  </si>
  <si>
    <t>SPC_BJT_PNP33_5x5_A25_5b_Vbe</t>
  </si>
  <si>
    <t>SPC_BJT_5b</t>
  </si>
  <si>
    <t>SPC_BJT_PNP33_10x10_A100_5b_Vbe</t>
  </si>
  <si>
    <t>SPC_BJT_PNP33_2X2_A32_4b_Vbe</t>
  </si>
  <si>
    <t>SPC_BJT_PNP33_5x5_A200_5b_Vbe</t>
  </si>
  <si>
    <t>SPC_BJT_PNP33_10x10_A800_5b_Vbe</t>
  </si>
  <si>
    <t>SPC_BJT_NPN33_2X2_A4_2b_Vbe</t>
  </si>
  <si>
    <t>SPC_BJT_NPN33_5x5_A25_2b_Vbe</t>
  </si>
  <si>
    <t>SPC_BJT_NPN33_10x10_A100_3b_Vbe</t>
  </si>
  <si>
    <t>SPC_BJT_NPN33_2X2_A32_2b_Vbe</t>
  </si>
  <si>
    <t>SPC_BJT_NPN33_5x5_A200_2b_Vbe</t>
  </si>
  <si>
    <t>SPC_BJT_NPN33_10x10_A800_3b_Vbe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</si>
</sst>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(&quot;$&quot;* #,##0.00_);_(&quot;$&quot;* \(#,##0.00\);_(&quot;$&quot;* &quot;-&quot;??_);_(@_)"/>
    <numFmt numFmtId="43" formatCode="_ * #,##0.00_ ;_ * \-#,##0.00_ ;_ * &quot;-&quot;??_ ;_ @_ 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8" fillId="17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73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1" max="1" width="33.0166666666667" style="1" customWidth="1"/>
    <col min="2" max="2" width="11.1666666666667" style="1" customWidth="1"/>
    <col min="3" max="3" width="7.49166666666667" style="1" customWidth="1"/>
    <col min="4" max="4" width="9.49166666666667" style="1" customWidth="1"/>
    <col min="5" max="5" width="11.1666666666667" style="1" customWidth="1"/>
    <col min="6" max="6" width="19.3666666666667" style="1" customWidth="1"/>
    <col min="7" max="7" width="34.5083333333333" style="1" customWidth="1"/>
    <col min="8" max="8" width="8.84166666666667" style="1" customWidth="1"/>
    <col min="9" max="9" width="15.3583333333333" style="1" customWidth="1"/>
    <col min="10" max="11" width="11.175" style="1" customWidth="1"/>
    <col min="12" max="12" width="11.0083333333333" style="1" customWidth="1"/>
    <col min="13" max="13" width="13.175" style="1" customWidth="1"/>
    <col min="14" max="14" width="11.5083333333333" style="1" customWidth="1"/>
    <col min="15" max="15" width="8.50833333333333" style="1" customWidth="1"/>
    <col min="16" max="16" width="6.34166666666667" style="1" customWidth="1"/>
    <col min="17" max="17" width="13.0166666666667" style="1" customWidth="1"/>
    <col min="18" max="19" width="14.5333333333333" style="1" customWidth="1"/>
    <col min="20" max="20" width="14.3666666666667" style="1" customWidth="1"/>
    <col min="21" max="21" width="16.5333333333333" style="1" customWidth="1"/>
    <col min="22" max="22" width="13.3583333333333" style="1" customWidth="1"/>
    <col min="23" max="24" width="14.1916666666667" style="1" customWidth="1"/>
    <col min="25" max="25" width="13.85" style="1" customWidth="1"/>
    <col min="26" max="26" width="16.1916666666667" style="1" customWidth="1"/>
    <col min="27" max="27" width="14.6916666666667" style="1" customWidth="1"/>
    <col min="28" max="28" width="20.3666666666667" style="1" customWidth="1"/>
    <col min="29" max="29" width="20.6833333333333" style="1" customWidth="1"/>
    <col min="30" max="30" width="15.1916666666667" style="1" customWidth="1"/>
    <col min="31" max="32" width="14.1916666666667" style="1" customWidth="1"/>
    <col min="33" max="33" width="13.85" style="1" customWidth="1"/>
    <col min="34" max="34" width="16.1916666666667" style="1" customWidth="1"/>
    <col min="35" max="35" width="14.85" style="1" customWidth="1"/>
    <col min="36" max="37" width="13.85" style="1" customWidth="1"/>
    <col min="38" max="38" width="13.6833333333333" style="1" customWidth="1"/>
    <col min="39" max="40" width="13.5166666666667" style="1" customWidth="1"/>
    <col min="41" max="41" width="13.35" style="1" customWidth="1"/>
    <col min="42" max="43" width="13.5166666666667" style="1" customWidth="1"/>
    <col min="44" max="44" width="13.35" style="1" customWidth="1"/>
    <col min="45" max="45" width="19.6916666666667" style="1" customWidth="1"/>
    <col min="46" max="46" width="19.85" style="1" customWidth="1"/>
    <col min="47" max="47" width="17.3583333333333" style="1" customWidth="1"/>
    <col min="48" max="48" width="18.025" style="1" customWidth="1"/>
    <col min="49" max="52" width="12.525" style="1" customWidth="1"/>
    <col min="53" max="53" width="13.6833333333333" style="1" customWidth="1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52</v>
      </c>
    </row>
    <row r="2" spans="1:53">
      <c r="A2" s="1" t="s">
        <v>53</v>
      </c>
      <c r="B2" s="1" t="s">
        <v>54</v>
      </c>
      <c r="C2" s="1">
        <v>10266</v>
      </c>
      <c r="D2" s="1">
        <v>28840</v>
      </c>
      <c r="E2" s="1" t="s">
        <v>55</v>
      </c>
      <c r="F2" s="1" t="s">
        <v>56</v>
      </c>
      <c r="G2" s="1" t="s">
        <v>53</v>
      </c>
      <c r="H2" s="1" t="s">
        <v>57</v>
      </c>
      <c r="I2" s="1" t="s">
        <v>58</v>
      </c>
      <c r="J2" s="1">
        <v>8</v>
      </c>
      <c r="K2" s="1">
        <v>9</v>
      </c>
      <c r="L2" s="1">
        <v>7</v>
      </c>
      <c r="N2" s="1" t="s">
        <v>59</v>
      </c>
      <c r="O2" s="1">
        <v>4</v>
      </c>
      <c r="P2" s="1">
        <v>1</v>
      </c>
      <c r="Q2" s="1" t="s">
        <v>60</v>
      </c>
      <c r="R2" s="1">
        <v>0.1</v>
      </c>
      <c r="S2" s="1">
        <v>0.1</v>
      </c>
      <c r="T2" s="1">
        <v>0.1</v>
      </c>
      <c r="AA2" s="3">
        <v>1e-6</v>
      </c>
      <c r="AE2" s="1">
        <v>0</v>
      </c>
      <c r="AF2" s="1">
        <v>0</v>
      </c>
      <c r="AL2" s="1">
        <v>0</v>
      </c>
      <c r="AO2" s="1">
        <v>0.01</v>
      </c>
      <c r="AR2" s="1">
        <f t="shared" ref="AR2:AR7" si="0">1.2*1.1</f>
        <v>1.32</v>
      </c>
      <c r="AS2" s="1">
        <v>0.1</v>
      </c>
      <c r="AT2" s="1">
        <v>1</v>
      </c>
      <c r="AU2" s="1" t="s">
        <v>59</v>
      </c>
      <c r="AV2" s="1" t="s">
        <v>61</v>
      </c>
      <c r="AW2" s="1" t="s">
        <v>62</v>
      </c>
      <c r="AX2" s="1" t="s">
        <v>63</v>
      </c>
      <c r="AY2" s="1" t="s">
        <v>64</v>
      </c>
      <c r="BA2" s="4">
        <v>500039</v>
      </c>
    </row>
    <row r="3" spans="1:53">
      <c r="A3" s="1" t="s">
        <v>65</v>
      </c>
      <c r="B3" s="1" t="s">
        <v>54</v>
      </c>
      <c r="C3" s="1">
        <v>10266</v>
      </c>
      <c r="D3" s="1">
        <v>28840</v>
      </c>
      <c r="E3" s="1" t="s">
        <v>55</v>
      </c>
      <c r="F3" s="1" t="s">
        <v>56</v>
      </c>
      <c r="G3" s="1" t="s">
        <v>65</v>
      </c>
      <c r="H3" s="1" t="s">
        <v>57</v>
      </c>
      <c r="I3" s="1" t="s">
        <v>58</v>
      </c>
      <c r="J3" s="1">
        <v>14</v>
      </c>
      <c r="K3" s="1">
        <v>15</v>
      </c>
      <c r="L3" s="1">
        <v>13</v>
      </c>
      <c r="N3" s="1" t="s">
        <v>59</v>
      </c>
      <c r="O3" s="1">
        <v>25</v>
      </c>
      <c r="P3" s="1">
        <v>1</v>
      </c>
      <c r="Q3" s="1" t="s">
        <v>60</v>
      </c>
      <c r="R3" s="1">
        <v>0.1</v>
      </c>
      <c r="S3" s="1">
        <v>0.1</v>
      </c>
      <c r="T3" s="1">
        <v>0.1</v>
      </c>
      <c r="AA3" s="3">
        <v>1e-6</v>
      </c>
      <c r="AE3" s="1">
        <v>0</v>
      </c>
      <c r="AF3" s="1">
        <v>0</v>
      </c>
      <c r="AL3" s="1">
        <v>0</v>
      </c>
      <c r="AO3" s="1">
        <v>0.01</v>
      </c>
      <c r="AR3" s="1">
        <f t="shared" si="0"/>
        <v>1.32</v>
      </c>
      <c r="AS3" s="1">
        <v>0.1</v>
      </c>
      <c r="AT3" s="1">
        <v>1</v>
      </c>
      <c r="AU3" s="1" t="s">
        <v>59</v>
      </c>
      <c r="AV3" s="1" t="s">
        <v>61</v>
      </c>
      <c r="AW3" s="1" t="s">
        <v>62</v>
      </c>
      <c r="AX3" s="1" t="s">
        <v>63</v>
      </c>
      <c r="AY3" s="1" t="s">
        <v>64</v>
      </c>
      <c r="BA3" s="4">
        <v>500039</v>
      </c>
    </row>
    <row r="4" spans="1:53">
      <c r="A4" s="1" t="s">
        <v>66</v>
      </c>
      <c r="B4" s="1" t="s">
        <v>54</v>
      </c>
      <c r="C4" s="1">
        <v>10266</v>
      </c>
      <c r="D4" s="1">
        <v>28840</v>
      </c>
      <c r="E4" s="1" t="s">
        <v>55</v>
      </c>
      <c r="F4" s="1" t="s">
        <v>56</v>
      </c>
      <c r="G4" s="1" t="s">
        <v>66</v>
      </c>
      <c r="H4" s="1" t="s">
        <v>57</v>
      </c>
      <c r="I4" s="1" t="s">
        <v>58</v>
      </c>
      <c r="J4" s="1">
        <v>20</v>
      </c>
      <c r="K4" s="1">
        <v>21</v>
      </c>
      <c r="L4" s="1">
        <v>19</v>
      </c>
      <c r="N4" s="1" t="s">
        <v>59</v>
      </c>
      <c r="O4" s="1">
        <v>100</v>
      </c>
      <c r="P4" s="1">
        <v>1</v>
      </c>
      <c r="Q4" s="1" t="s">
        <v>60</v>
      </c>
      <c r="R4" s="1">
        <v>0.1</v>
      </c>
      <c r="S4" s="1">
        <v>0.1</v>
      </c>
      <c r="T4" s="1">
        <v>0.1</v>
      </c>
      <c r="AA4" s="3">
        <v>1e-6</v>
      </c>
      <c r="AE4" s="1">
        <v>0</v>
      </c>
      <c r="AF4" s="1">
        <v>0</v>
      </c>
      <c r="AL4" s="1">
        <v>0</v>
      </c>
      <c r="AO4" s="1">
        <v>0.01</v>
      </c>
      <c r="AR4" s="1">
        <f t="shared" si="0"/>
        <v>1.32</v>
      </c>
      <c r="AS4" s="1">
        <v>0.1</v>
      </c>
      <c r="AT4" s="1">
        <v>1</v>
      </c>
      <c r="AU4" s="1" t="s">
        <v>59</v>
      </c>
      <c r="AV4" s="1" t="s">
        <v>61</v>
      </c>
      <c r="AW4" s="1" t="s">
        <v>62</v>
      </c>
      <c r="AX4" s="1" t="s">
        <v>63</v>
      </c>
      <c r="AY4" s="1" t="s">
        <v>64</v>
      </c>
      <c r="BA4" s="4">
        <v>500039</v>
      </c>
    </row>
    <row r="5" spans="1:53">
      <c r="A5" s="1" t="s">
        <v>67</v>
      </c>
      <c r="B5" s="1" t="s">
        <v>54</v>
      </c>
      <c r="C5" s="1">
        <v>10266</v>
      </c>
      <c r="D5" s="1">
        <v>28840</v>
      </c>
      <c r="E5" s="1" t="s">
        <v>55</v>
      </c>
      <c r="F5" s="1" t="s">
        <v>56</v>
      </c>
      <c r="G5" s="1" t="s">
        <v>67</v>
      </c>
      <c r="H5" s="1" t="s">
        <v>57</v>
      </c>
      <c r="I5" s="1" t="s">
        <v>58</v>
      </c>
      <c r="J5" s="1">
        <f t="shared" ref="J5:L5" si="1">J2+3</f>
        <v>11</v>
      </c>
      <c r="K5" s="1">
        <f t="shared" si="1"/>
        <v>12</v>
      </c>
      <c r="L5" s="1">
        <f t="shared" si="1"/>
        <v>10</v>
      </c>
      <c r="N5" s="1" t="s">
        <v>59</v>
      </c>
      <c r="O5" s="1">
        <f>O2*8</f>
        <v>32</v>
      </c>
      <c r="P5" s="1">
        <v>1</v>
      </c>
      <c r="Q5" s="1" t="s">
        <v>60</v>
      </c>
      <c r="R5" s="1">
        <v>0.1</v>
      </c>
      <c r="S5" s="1">
        <v>0.1</v>
      </c>
      <c r="T5" s="1">
        <v>0.1</v>
      </c>
      <c r="AA5" s="3">
        <v>1e-6</v>
      </c>
      <c r="AE5" s="1">
        <v>0</v>
      </c>
      <c r="AF5" s="1">
        <v>0</v>
      </c>
      <c r="AL5" s="1">
        <v>0</v>
      </c>
      <c r="AO5" s="1">
        <v>0.01</v>
      </c>
      <c r="AR5" s="1">
        <f t="shared" si="0"/>
        <v>1.32</v>
      </c>
      <c r="AS5" s="1">
        <v>0.1</v>
      </c>
      <c r="AT5" s="1">
        <v>1</v>
      </c>
      <c r="AU5" s="1" t="s">
        <v>59</v>
      </c>
      <c r="AV5" s="1" t="s">
        <v>61</v>
      </c>
      <c r="AW5" s="1" t="s">
        <v>62</v>
      </c>
      <c r="AX5" s="1" t="s">
        <v>63</v>
      </c>
      <c r="AY5" s="1" t="s">
        <v>64</v>
      </c>
      <c r="BA5" s="4">
        <v>500039</v>
      </c>
    </row>
    <row r="6" spans="1:53">
      <c r="A6" s="1" t="s">
        <v>68</v>
      </c>
      <c r="B6" s="1" t="s">
        <v>54</v>
      </c>
      <c r="C6" s="1">
        <v>10266</v>
      </c>
      <c r="D6" s="1">
        <v>28840</v>
      </c>
      <c r="E6" s="1" t="s">
        <v>55</v>
      </c>
      <c r="F6" s="1" t="s">
        <v>56</v>
      </c>
      <c r="G6" s="1" t="s">
        <v>68</v>
      </c>
      <c r="H6" s="1" t="s">
        <v>57</v>
      </c>
      <c r="I6" s="1" t="s">
        <v>58</v>
      </c>
      <c r="J6" s="1">
        <f t="shared" ref="J6:L6" si="2">J3+3</f>
        <v>17</v>
      </c>
      <c r="K6" s="1">
        <f t="shared" si="2"/>
        <v>18</v>
      </c>
      <c r="L6" s="1">
        <f t="shared" si="2"/>
        <v>16</v>
      </c>
      <c r="N6" s="1" t="s">
        <v>59</v>
      </c>
      <c r="O6" s="1">
        <f t="shared" ref="O6:O13" si="3">O3*8</f>
        <v>200</v>
      </c>
      <c r="P6" s="1">
        <v>1</v>
      </c>
      <c r="Q6" s="1" t="s">
        <v>60</v>
      </c>
      <c r="R6" s="1">
        <v>0.1</v>
      </c>
      <c r="S6" s="1">
        <v>0.1</v>
      </c>
      <c r="T6" s="1">
        <v>0.1</v>
      </c>
      <c r="AA6" s="3">
        <v>1e-6</v>
      </c>
      <c r="AE6" s="1">
        <v>0</v>
      </c>
      <c r="AF6" s="1">
        <v>0</v>
      </c>
      <c r="AL6" s="1">
        <v>0</v>
      </c>
      <c r="AO6" s="1">
        <v>0.01</v>
      </c>
      <c r="AR6" s="1">
        <f t="shared" si="0"/>
        <v>1.32</v>
      </c>
      <c r="AS6" s="1">
        <v>0.1</v>
      </c>
      <c r="AT6" s="1">
        <v>1</v>
      </c>
      <c r="AU6" s="1" t="s">
        <v>59</v>
      </c>
      <c r="AV6" s="1" t="s">
        <v>61</v>
      </c>
      <c r="AW6" s="1" t="s">
        <v>62</v>
      </c>
      <c r="AX6" s="1" t="s">
        <v>63</v>
      </c>
      <c r="AY6" s="1" t="s">
        <v>64</v>
      </c>
      <c r="BA6" s="4">
        <v>500039</v>
      </c>
    </row>
    <row r="7" spans="1:53">
      <c r="A7" s="1" t="s">
        <v>69</v>
      </c>
      <c r="B7" s="1" t="s">
        <v>54</v>
      </c>
      <c r="C7" s="1">
        <v>10266</v>
      </c>
      <c r="D7" s="1">
        <v>28840</v>
      </c>
      <c r="E7" s="1" t="s">
        <v>55</v>
      </c>
      <c r="F7" s="1" t="s">
        <v>56</v>
      </c>
      <c r="G7" s="1" t="s">
        <v>69</v>
      </c>
      <c r="H7" s="1" t="s">
        <v>57</v>
      </c>
      <c r="I7" s="1" t="s">
        <v>58</v>
      </c>
      <c r="J7" s="1">
        <f t="shared" ref="J7:L7" si="4">J4+3</f>
        <v>23</v>
      </c>
      <c r="K7" s="1">
        <f t="shared" si="4"/>
        <v>24</v>
      </c>
      <c r="L7" s="1">
        <f t="shared" si="4"/>
        <v>22</v>
      </c>
      <c r="N7" s="1" t="s">
        <v>59</v>
      </c>
      <c r="O7" s="1">
        <f t="shared" si="3"/>
        <v>800</v>
      </c>
      <c r="P7" s="1">
        <v>1</v>
      </c>
      <c r="Q7" s="1" t="s">
        <v>60</v>
      </c>
      <c r="R7" s="1">
        <v>0.1</v>
      </c>
      <c r="S7" s="1">
        <v>0.1</v>
      </c>
      <c r="T7" s="1">
        <v>0.1</v>
      </c>
      <c r="AA7" s="3">
        <v>1e-6</v>
      </c>
      <c r="AE7" s="1">
        <v>0</v>
      </c>
      <c r="AF7" s="1">
        <v>0</v>
      </c>
      <c r="AL7" s="1">
        <v>0</v>
      </c>
      <c r="AO7" s="1">
        <v>0.01</v>
      </c>
      <c r="AR7" s="1">
        <f t="shared" si="0"/>
        <v>1.32</v>
      </c>
      <c r="AS7" s="1">
        <v>0.1</v>
      </c>
      <c r="AT7" s="1">
        <v>1</v>
      </c>
      <c r="AU7" s="1" t="s">
        <v>59</v>
      </c>
      <c r="AV7" s="1" t="s">
        <v>61</v>
      </c>
      <c r="AW7" s="1" t="s">
        <v>62</v>
      </c>
      <c r="AX7" s="1" t="s">
        <v>63</v>
      </c>
      <c r="AY7" s="1" t="s">
        <v>64</v>
      </c>
      <c r="BA7" s="4">
        <v>500039</v>
      </c>
    </row>
    <row r="8" spans="1:53">
      <c r="A8" s="1" t="s">
        <v>70</v>
      </c>
      <c r="B8" s="1" t="s">
        <v>71</v>
      </c>
      <c r="C8" s="1">
        <v>9229</v>
      </c>
      <c r="D8" s="1">
        <v>28840</v>
      </c>
      <c r="E8" s="1" t="s">
        <v>72</v>
      </c>
      <c r="F8" s="1" t="s">
        <v>73</v>
      </c>
      <c r="G8" s="1" t="s">
        <v>70</v>
      </c>
      <c r="H8" s="1" t="s">
        <v>57</v>
      </c>
      <c r="I8" s="1" t="s">
        <v>58</v>
      </c>
      <c r="J8" s="1">
        <v>2</v>
      </c>
      <c r="K8" s="1">
        <v>3</v>
      </c>
      <c r="L8" s="1">
        <v>1</v>
      </c>
      <c r="N8" s="1" t="s">
        <v>74</v>
      </c>
      <c r="O8" s="1">
        <v>4</v>
      </c>
      <c r="P8" s="1">
        <v>1</v>
      </c>
      <c r="Q8" s="1" t="s">
        <v>60</v>
      </c>
      <c r="R8" s="1">
        <v>0.1</v>
      </c>
      <c r="S8" s="1">
        <v>0.1</v>
      </c>
      <c r="T8" s="1">
        <v>0.1</v>
      </c>
      <c r="AA8" s="3">
        <v>1e-6</v>
      </c>
      <c r="AE8" s="1">
        <v>0</v>
      </c>
      <c r="AF8" s="1">
        <v>0</v>
      </c>
      <c r="AL8" s="1">
        <v>0</v>
      </c>
      <c r="AO8" s="1">
        <v>-0.01</v>
      </c>
      <c r="AR8" s="1">
        <f t="shared" ref="AR8:AR13" si="5">-1.2*1.1</f>
        <v>-1.32</v>
      </c>
      <c r="AS8" s="1">
        <v>0.1</v>
      </c>
      <c r="AT8" s="1">
        <v>1</v>
      </c>
      <c r="AU8" s="1" t="s">
        <v>74</v>
      </c>
      <c r="AV8" s="1" t="s">
        <v>61</v>
      </c>
      <c r="AW8" s="1" t="s">
        <v>62</v>
      </c>
      <c r="AX8" s="1" t="s">
        <v>63</v>
      </c>
      <c r="AY8" s="1" t="s">
        <v>64</v>
      </c>
      <c r="BA8" s="4">
        <v>500039</v>
      </c>
    </row>
    <row r="9" spans="1:53">
      <c r="A9" s="1" t="s">
        <v>75</v>
      </c>
      <c r="B9" s="1" t="s">
        <v>71</v>
      </c>
      <c r="C9" s="1">
        <v>9229</v>
      </c>
      <c r="D9" s="1">
        <v>28840</v>
      </c>
      <c r="E9" s="1" t="s">
        <v>72</v>
      </c>
      <c r="F9" s="1" t="s">
        <v>73</v>
      </c>
      <c r="G9" s="1" t="s">
        <v>75</v>
      </c>
      <c r="H9" s="1" t="s">
        <v>57</v>
      </c>
      <c r="I9" s="1" t="s">
        <v>58</v>
      </c>
      <c r="J9" s="1">
        <v>8</v>
      </c>
      <c r="K9" s="1">
        <v>9</v>
      </c>
      <c r="L9" s="1">
        <v>7</v>
      </c>
      <c r="N9" s="1" t="s">
        <v>74</v>
      </c>
      <c r="O9" s="1">
        <v>25</v>
      </c>
      <c r="P9" s="1">
        <v>1</v>
      </c>
      <c r="Q9" s="1" t="s">
        <v>60</v>
      </c>
      <c r="R9" s="1">
        <v>0.1</v>
      </c>
      <c r="S9" s="1">
        <v>0.1</v>
      </c>
      <c r="T9" s="1">
        <v>0.1</v>
      </c>
      <c r="AA9" s="3">
        <v>1e-6</v>
      </c>
      <c r="AE9" s="1">
        <v>0</v>
      </c>
      <c r="AF9" s="1">
        <v>0</v>
      </c>
      <c r="AL9" s="1">
        <v>0</v>
      </c>
      <c r="AO9" s="1">
        <v>-0.01</v>
      </c>
      <c r="AR9" s="1">
        <f t="shared" si="5"/>
        <v>-1.32</v>
      </c>
      <c r="AS9" s="1">
        <v>0.1</v>
      </c>
      <c r="AT9" s="1">
        <v>1</v>
      </c>
      <c r="AU9" s="1" t="s">
        <v>74</v>
      </c>
      <c r="AV9" s="1" t="s">
        <v>61</v>
      </c>
      <c r="AW9" s="1" t="s">
        <v>62</v>
      </c>
      <c r="AX9" s="1" t="s">
        <v>63</v>
      </c>
      <c r="AY9" s="1" t="s">
        <v>64</v>
      </c>
      <c r="BA9" s="4">
        <v>500039</v>
      </c>
    </row>
    <row r="10" spans="1:53">
      <c r="A10" s="1" t="s">
        <v>76</v>
      </c>
      <c r="B10" s="1" t="s">
        <v>71</v>
      </c>
      <c r="C10" s="1">
        <v>9229</v>
      </c>
      <c r="D10" s="1">
        <v>28840</v>
      </c>
      <c r="E10" s="1" t="s">
        <v>72</v>
      </c>
      <c r="F10" s="1" t="s">
        <v>73</v>
      </c>
      <c r="G10" s="1" t="s">
        <v>76</v>
      </c>
      <c r="H10" s="1" t="s">
        <v>57</v>
      </c>
      <c r="I10" s="1" t="s">
        <v>58</v>
      </c>
      <c r="J10" s="1">
        <v>14</v>
      </c>
      <c r="K10" s="1">
        <v>15</v>
      </c>
      <c r="L10" s="1">
        <v>13</v>
      </c>
      <c r="N10" s="1" t="s">
        <v>74</v>
      </c>
      <c r="O10" s="1">
        <v>100</v>
      </c>
      <c r="P10" s="1">
        <v>1</v>
      </c>
      <c r="Q10" s="1" t="s">
        <v>60</v>
      </c>
      <c r="R10" s="1">
        <v>0.1</v>
      </c>
      <c r="S10" s="1">
        <v>0.1</v>
      </c>
      <c r="T10" s="1">
        <v>0.1</v>
      </c>
      <c r="AA10" s="3">
        <v>1e-6</v>
      </c>
      <c r="AE10" s="1">
        <v>0</v>
      </c>
      <c r="AF10" s="1">
        <v>0</v>
      </c>
      <c r="AL10" s="1">
        <v>0</v>
      </c>
      <c r="AO10" s="1">
        <v>-0.01</v>
      </c>
      <c r="AR10" s="1">
        <f t="shared" si="5"/>
        <v>-1.32</v>
      </c>
      <c r="AS10" s="1">
        <v>0.1</v>
      </c>
      <c r="AT10" s="1">
        <v>1</v>
      </c>
      <c r="AU10" s="1" t="s">
        <v>74</v>
      </c>
      <c r="AV10" s="1" t="s">
        <v>61</v>
      </c>
      <c r="AW10" s="1" t="s">
        <v>62</v>
      </c>
      <c r="AX10" s="1" t="s">
        <v>63</v>
      </c>
      <c r="AY10" s="1" t="s">
        <v>64</v>
      </c>
      <c r="BA10" s="4">
        <v>500039</v>
      </c>
    </row>
    <row r="11" spans="1:53">
      <c r="A11" s="1" t="s">
        <v>77</v>
      </c>
      <c r="B11" s="1" t="s">
        <v>71</v>
      </c>
      <c r="C11" s="1">
        <v>9229</v>
      </c>
      <c r="D11" s="1">
        <v>28840</v>
      </c>
      <c r="E11" s="1" t="s">
        <v>72</v>
      </c>
      <c r="F11" s="1" t="s">
        <v>73</v>
      </c>
      <c r="G11" s="1" t="s">
        <v>77</v>
      </c>
      <c r="H11" s="1" t="s">
        <v>57</v>
      </c>
      <c r="I11" s="1" t="s">
        <v>58</v>
      </c>
      <c r="J11" s="1">
        <f t="shared" ref="J11:L11" si="6">J8+3</f>
        <v>5</v>
      </c>
      <c r="K11" s="1">
        <f t="shared" si="6"/>
        <v>6</v>
      </c>
      <c r="L11" s="1">
        <f t="shared" si="6"/>
        <v>4</v>
      </c>
      <c r="N11" s="1" t="s">
        <v>74</v>
      </c>
      <c r="O11" s="1">
        <f t="shared" si="3"/>
        <v>32</v>
      </c>
      <c r="P11" s="1">
        <v>1</v>
      </c>
      <c r="Q11" s="1" t="s">
        <v>60</v>
      </c>
      <c r="R11" s="1">
        <v>0.1</v>
      </c>
      <c r="S11" s="1">
        <v>0.1</v>
      </c>
      <c r="T11" s="1">
        <v>0.1</v>
      </c>
      <c r="AA11" s="3">
        <v>1e-6</v>
      </c>
      <c r="AE11" s="1">
        <v>0</v>
      </c>
      <c r="AF11" s="1">
        <v>0</v>
      </c>
      <c r="AL11" s="1">
        <v>0</v>
      </c>
      <c r="AO11" s="1">
        <v>-0.01</v>
      </c>
      <c r="AR11" s="1">
        <f t="shared" si="5"/>
        <v>-1.32</v>
      </c>
      <c r="AS11" s="1">
        <v>0.1</v>
      </c>
      <c r="AT11" s="1">
        <v>1</v>
      </c>
      <c r="AU11" s="1" t="s">
        <v>74</v>
      </c>
      <c r="AV11" s="1" t="s">
        <v>61</v>
      </c>
      <c r="AW11" s="1" t="s">
        <v>62</v>
      </c>
      <c r="AX11" s="1" t="s">
        <v>63</v>
      </c>
      <c r="AY11" s="1" t="s">
        <v>64</v>
      </c>
      <c r="BA11" s="4">
        <v>500039</v>
      </c>
    </row>
    <row r="12" spans="1:53">
      <c r="A12" s="1" t="s">
        <v>78</v>
      </c>
      <c r="B12" s="1" t="s">
        <v>71</v>
      </c>
      <c r="C12" s="1">
        <v>9229</v>
      </c>
      <c r="D12" s="1">
        <v>28840</v>
      </c>
      <c r="E12" s="1" t="s">
        <v>72</v>
      </c>
      <c r="F12" s="1" t="s">
        <v>73</v>
      </c>
      <c r="G12" s="1" t="s">
        <v>78</v>
      </c>
      <c r="H12" s="1" t="s">
        <v>57</v>
      </c>
      <c r="I12" s="1" t="s">
        <v>58</v>
      </c>
      <c r="J12" s="1">
        <f t="shared" ref="J12:L12" si="7">J9+3</f>
        <v>11</v>
      </c>
      <c r="K12" s="1">
        <f t="shared" si="7"/>
        <v>12</v>
      </c>
      <c r="L12" s="1">
        <f t="shared" si="7"/>
        <v>10</v>
      </c>
      <c r="N12" s="1" t="s">
        <v>74</v>
      </c>
      <c r="O12" s="1">
        <f t="shared" si="3"/>
        <v>200</v>
      </c>
      <c r="P12" s="1">
        <v>1</v>
      </c>
      <c r="Q12" s="1" t="s">
        <v>60</v>
      </c>
      <c r="R12" s="1">
        <v>0.1</v>
      </c>
      <c r="S12" s="1">
        <v>0.1</v>
      </c>
      <c r="T12" s="1">
        <v>0.1</v>
      </c>
      <c r="AA12" s="3">
        <v>1e-6</v>
      </c>
      <c r="AE12" s="1">
        <v>0</v>
      </c>
      <c r="AF12" s="1">
        <v>0</v>
      </c>
      <c r="AL12" s="1">
        <v>0</v>
      </c>
      <c r="AO12" s="1">
        <v>-0.01</v>
      </c>
      <c r="AR12" s="1">
        <f t="shared" si="5"/>
        <v>-1.32</v>
      </c>
      <c r="AS12" s="1">
        <v>0.1</v>
      </c>
      <c r="AT12" s="1">
        <v>1</v>
      </c>
      <c r="AU12" s="1" t="s">
        <v>74</v>
      </c>
      <c r="AV12" s="1" t="s">
        <v>61</v>
      </c>
      <c r="AW12" s="1" t="s">
        <v>62</v>
      </c>
      <c r="AX12" s="1" t="s">
        <v>63</v>
      </c>
      <c r="AY12" s="1" t="s">
        <v>64</v>
      </c>
      <c r="BA12" s="4">
        <v>500039</v>
      </c>
    </row>
    <row r="13" spans="1:53">
      <c r="A13" s="1" t="s">
        <v>79</v>
      </c>
      <c r="B13" s="1" t="s">
        <v>71</v>
      </c>
      <c r="C13" s="1">
        <v>9229</v>
      </c>
      <c r="D13" s="1">
        <v>28840</v>
      </c>
      <c r="E13" s="1" t="s">
        <v>72</v>
      </c>
      <c r="F13" s="1" t="s">
        <v>73</v>
      </c>
      <c r="G13" s="1" t="s">
        <v>79</v>
      </c>
      <c r="H13" s="1" t="s">
        <v>57</v>
      </c>
      <c r="I13" s="1" t="s">
        <v>58</v>
      </c>
      <c r="J13" s="1">
        <f t="shared" ref="J13:L13" si="8">J10+3</f>
        <v>17</v>
      </c>
      <c r="K13" s="1">
        <f t="shared" si="8"/>
        <v>18</v>
      </c>
      <c r="L13" s="1">
        <f t="shared" si="8"/>
        <v>16</v>
      </c>
      <c r="N13" s="1" t="s">
        <v>74</v>
      </c>
      <c r="O13" s="1">
        <f t="shared" si="3"/>
        <v>800</v>
      </c>
      <c r="P13" s="1">
        <v>1</v>
      </c>
      <c r="Q13" s="1" t="s">
        <v>60</v>
      </c>
      <c r="R13" s="1">
        <v>0.1</v>
      </c>
      <c r="S13" s="1">
        <v>0.1</v>
      </c>
      <c r="T13" s="1">
        <v>0.1</v>
      </c>
      <c r="AA13" s="3">
        <v>1e-6</v>
      </c>
      <c r="AE13" s="1">
        <v>0</v>
      </c>
      <c r="AF13" s="1">
        <v>0</v>
      </c>
      <c r="AL13" s="1">
        <v>0</v>
      </c>
      <c r="AO13" s="1">
        <v>-0.01</v>
      </c>
      <c r="AR13" s="1">
        <f t="shared" si="5"/>
        <v>-1.32</v>
      </c>
      <c r="AS13" s="1">
        <v>0.1</v>
      </c>
      <c r="AT13" s="1">
        <v>1</v>
      </c>
      <c r="AU13" s="1" t="s">
        <v>74</v>
      </c>
      <c r="AV13" s="1" t="s">
        <v>61</v>
      </c>
      <c r="AW13" s="1" t="s">
        <v>62</v>
      </c>
      <c r="AX13" s="1" t="s">
        <v>63</v>
      </c>
      <c r="AY13" s="1" t="s">
        <v>64</v>
      </c>
      <c r="BA13" s="4">
        <v>500039</v>
      </c>
    </row>
    <row r="14" spans="1:53">
      <c r="A14" s="1" t="s">
        <v>80</v>
      </c>
      <c r="B14" s="1" t="s">
        <v>81</v>
      </c>
      <c r="C14" s="1">
        <v>10330</v>
      </c>
      <c r="D14" s="1">
        <v>28840</v>
      </c>
      <c r="E14" s="1" t="s">
        <v>55</v>
      </c>
      <c r="F14" s="1" t="s">
        <v>56</v>
      </c>
      <c r="G14" s="1" t="s">
        <v>80</v>
      </c>
      <c r="H14" s="1" t="s">
        <v>57</v>
      </c>
      <c r="I14" s="1" t="s">
        <v>58</v>
      </c>
      <c r="J14" s="1">
        <v>8</v>
      </c>
      <c r="K14" s="1">
        <v>9</v>
      </c>
      <c r="L14" s="1">
        <v>7</v>
      </c>
      <c r="N14" s="1" t="s">
        <v>59</v>
      </c>
      <c r="O14" s="1">
        <v>4</v>
      </c>
      <c r="P14" s="1">
        <v>1</v>
      </c>
      <c r="Q14" s="1" t="s">
        <v>60</v>
      </c>
      <c r="R14" s="1">
        <v>0.1</v>
      </c>
      <c r="S14" s="1">
        <v>0.1</v>
      </c>
      <c r="T14" s="1">
        <v>0.1</v>
      </c>
      <c r="AA14" s="3">
        <v>1e-6</v>
      </c>
      <c r="AE14" s="1">
        <v>0</v>
      </c>
      <c r="AF14" s="1">
        <v>0</v>
      </c>
      <c r="AL14" s="1">
        <v>0</v>
      </c>
      <c r="AO14" s="1">
        <v>0.01</v>
      </c>
      <c r="AR14" s="1">
        <f t="shared" ref="AR14:AR19" si="9">1.2*1.1</f>
        <v>1.32</v>
      </c>
      <c r="AS14" s="1">
        <v>0.1</v>
      </c>
      <c r="AT14" s="1">
        <v>1</v>
      </c>
      <c r="AU14" s="1" t="s">
        <v>59</v>
      </c>
      <c r="AV14" s="1" t="s">
        <v>61</v>
      </c>
      <c r="AW14" s="1" t="s">
        <v>62</v>
      </c>
      <c r="AX14" s="1" t="s">
        <v>63</v>
      </c>
      <c r="AY14" s="1" t="s">
        <v>64</v>
      </c>
      <c r="BA14" s="4">
        <v>500039</v>
      </c>
    </row>
    <row r="15" spans="1:53">
      <c r="A15" s="1" t="s">
        <v>82</v>
      </c>
      <c r="B15" s="1" t="s">
        <v>81</v>
      </c>
      <c r="C15" s="1">
        <v>10330</v>
      </c>
      <c r="D15" s="1">
        <v>28840</v>
      </c>
      <c r="E15" s="1" t="s">
        <v>55</v>
      </c>
      <c r="F15" s="1" t="s">
        <v>56</v>
      </c>
      <c r="G15" s="1" t="s">
        <v>82</v>
      </c>
      <c r="H15" s="1" t="s">
        <v>57</v>
      </c>
      <c r="I15" s="1" t="s">
        <v>58</v>
      </c>
      <c r="J15" s="1">
        <v>14</v>
      </c>
      <c r="K15" s="1">
        <v>15</v>
      </c>
      <c r="L15" s="1">
        <v>13</v>
      </c>
      <c r="N15" s="1" t="s">
        <v>59</v>
      </c>
      <c r="O15" s="1">
        <v>25</v>
      </c>
      <c r="P15" s="1">
        <v>1</v>
      </c>
      <c r="Q15" s="1" t="s">
        <v>60</v>
      </c>
      <c r="R15" s="1">
        <v>0.1</v>
      </c>
      <c r="S15" s="1">
        <v>0.1</v>
      </c>
      <c r="T15" s="1">
        <v>0.1</v>
      </c>
      <c r="AA15" s="3">
        <v>1e-6</v>
      </c>
      <c r="AE15" s="1">
        <v>0</v>
      </c>
      <c r="AF15" s="1">
        <v>0</v>
      </c>
      <c r="AL15" s="1">
        <v>0</v>
      </c>
      <c r="AO15" s="1">
        <v>0.01</v>
      </c>
      <c r="AR15" s="1">
        <f t="shared" si="9"/>
        <v>1.32</v>
      </c>
      <c r="AS15" s="1">
        <v>0.1</v>
      </c>
      <c r="AT15" s="1">
        <v>1</v>
      </c>
      <c r="AU15" s="1" t="s">
        <v>59</v>
      </c>
      <c r="AV15" s="1" t="s">
        <v>61</v>
      </c>
      <c r="AW15" s="1" t="s">
        <v>62</v>
      </c>
      <c r="AX15" s="1" t="s">
        <v>63</v>
      </c>
      <c r="AY15" s="1" t="s">
        <v>64</v>
      </c>
      <c r="BA15" s="4">
        <v>500039</v>
      </c>
    </row>
    <row r="16" spans="1:53">
      <c r="A16" s="1" t="s">
        <v>83</v>
      </c>
      <c r="B16" s="1" t="s">
        <v>81</v>
      </c>
      <c r="C16" s="1">
        <v>10330</v>
      </c>
      <c r="D16" s="1">
        <v>28840</v>
      </c>
      <c r="E16" s="1" t="s">
        <v>55</v>
      </c>
      <c r="F16" s="1" t="s">
        <v>56</v>
      </c>
      <c r="G16" s="1" t="s">
        <v>83</v>
      </c>
      <c r="H16" s="1" t="s">
        <v>57</v>
      </c>
      <c r="I16" s="1" t="s">
        <v>58</v>
      </c>
      <c r="J16" s="1">
        <v>20</v>
      </c>
      <c r="K16" s="1">
        <v>21</v>
      </c>
      <c r="L16" s="1">
        <v>19</v>
      </c>
      <c r="N16" s="1" t="s">
        <v>59</v>
      </c>
      <c r="O16" s="1">
        <v>100</v>
      </c>
      <c r="P16" s="1">
        <v>1</v>
      </c>
      <c r="Q16" s="1" t="s">
        <v>60</v>
      </c>
      <c r="R16" s="1">
        <v>0.1</v>
      </c>
      <c r="S16" s="1">
        <v>0.1</v>
      </c>
      <c r="T16" s="1">
        <v>0.1</v>
      </c>
      <c r="AA16" s="3">
        <v>1e-6</v>
      </c>
      <c r="AE16" s="1">
        <v>0</v>
      </c>
      <c r="AF16" s="1">
        <v>0</v>
      </c>
      <c r="AL16" s="1">
        <v>0</v>
      </c>
      <c r="AO16" s="1">
        <v>0.01</v>
      </c>
      <c r="AR16" s="1">
        <f t="shared" si="9"/>
        <v>1.32</v>
      </c>
      <c r="AS16" s="1">
        <v>0.1</v>
      </c>
      <c r="AT16" s="1">
        <v>1</v>
      </c>
      <c r="AU16" s="1" t="s">
        <v>59</v>
      </c>
      <c r="AV16" s="1" t="s">
        <v>61</v>
      </c>
      <c r="AW16" s="1" t="s">
        <v>62</v>
      </c>
      <c r="AX16" s="1" t="s">
        <v>63</v>
      </c>
      <c r="AY16" s="1" t="s">
        <v>64</v>
      </c>
      <c r="BA16" s="4">
        <v>500039</v>
      </c>
    </row>
    <row r="17" spans="1:53">
      <c r="A17" s="1" t="s">
        <v>84</v>
      </c>
      <c r="B17" s="1" t="s">
        <v>81</v>
      </c>
      <c r="C17" s="1">
        <v>10330</v>
      </c>
      <c r="D17" s="1">
        <v>28840</v>
      </c>
      <c r="E17" s="1" t="s">
        <v>55</v>
      </c>
      <c r="F17" s="1" t="s">
        <v>56</v>
      </c>
      <c r="G17" s="1" t="s">
        <v>84</v>
      </c>
      <c r="H17" s="1" t="s">
        <v>57</v>
      </c>
      <c r="I17" s="1" t="s">
        <v>58</v>
      </c>
      <c r="J17" s="1">
        <f t="shared" ref="J17:L17" si="10">J14+3</f>
        <v>11</v>
      </c>
      <c r="K17" s="1">
        <f t="shared" si="10"/>
        <v>12</v>
      </c>
      <c r="L17" s="1">
        <f t="shared" si="10"/>
        <v>10</v>
      </c>
      <c r="N17" s="1" t="s">
        <v>59</v>
      </c>
      <c r="O17" s="1">
        <f t="shared" ref="O17:O19" si="11">O14*8</f>
        <v>32</v>
      </c>
      <c r="P17" s="1">
        <v>1</v>
      </c>
      <c r="Q17" s="1" t="s">
        <v>60</v>
      </c>
      <c r="R17" s="1">
        <v>0.1</v>
      </c>
      <c r="S17" s="1">
        <v>0.1</v>
      </c>
      <c r="T17" s="1">
        <v>0.1</v>
      </c>
      <c r="AA17" s="3">
        <v>1e-6</v>
      </c>
      <c r="AE17" s="1">
        <v>0</v>
      </c>
      <c r="AF17" s="1">
        <v>0</v>
      </c>
      <c r="AL17" s="1">
        <v>0</v>
      </c>
      <c r="AO17" s="1">
        <v>0.01</v>
      </c>
      <c r="AR17" s="1">
        <f t="shared" si="9"/>
        <v>1.32</v>
      </c>
      <c r="AS17" s="1">
        <v>0.1</v>
      </c>
      <c r="AT17" s="1">
        <v>1</v>
      </c>
      <c r="AU17" s="1" t="s">
        <v>59</v>
      </c>
      <c r="AV17" s="1" t="s">
        <v>61</v>
      </c>
      <c r="AW17" s="1" t="s">
        <v>62</v>
      </c>
      <c r="AX17" s="1" t="s">
        <v>63</v>
      </c>
      <c r="AY17" s="1" t="s">
        <v>64</v>
      </c>
      <c r="BA17" s="4">
        <v>500039</v>
      </c>
    </row>
    <row r="18" spans="1:53">
      <c r="A18" s="1" t="s">
        <v>85</v>
      </c>
      <c r="B18" s="1" t="s">
        <v>81</v>
      </c>
      <c r="C18" s="1">
        <v>10330</v>
      </c>
      <c r="D18" s="1">
        <v>28840</v>
      </c>
      <c r="E18" s="1" t="s">
        <v>55</v>
      </c>
      <c r="F18" s="1" t="s">
        <v>56</v>
      </c>
      <c r="G18" s="1" t="s">
        <v>85</v>
      </c>
      <c r="H18" s="1" t="s">
        <v>57</v>
      </c>
      <c r="I18" s="1" t="s">
        <v>58</v>
      </c>
      <c r="J18" s="1">
        <f t="shared" ref="J18:L18" si="12">J15+3</f>
        <v>17</v>
      </c>
      <c r="K18" s="1">
        <f t="shared" si="12"/>
        <v>18</v>
      </c>
      <c r="L18" s="1">
        <f t="shared" si="12"/>
        <v>16</v>
      </c>
      <c r="N18" s="1" t="s">
        <v>59</v>
      </c>
      <c r="O18" s="1">
        <f t="shared" si="11"/>
        <v>200</v>
      </c>
      <c r="P18" s="1">
        <v>1</v>
      </c>
      <c r="Q18" s="1" t="s">
        <v>60</v>
      </c>
      <c r="R18" s="1">
        <v>0.1</v>
      </c>
      <c r="S18" s="1">
        <v>0.1</v>
      </c>
      <c r="T18" s="1">
        <v>0.1</v>
      </c>
      <c r="AA18" s="3">
        <v>1e-6</v>
      </c>
      <c r="AE18" s="1">
        <v>0</v>
      </c>
      <c r="AF18" s="1">
        <v>0</v>
      </c>
      <c r="AL18" s="1">
        <v>0</v>
      </c>
      <c r="AO18" s="1">
        <v>0.01</v>
      </c>
      <c r="AR18" s="1">
        <f t="shared" si="9"/>
        <v>1.32</v>
      </c>
      <c r="AS18" s="1">
        <v>0.1</v>
      </c>
      <c r="AT18" s="1">
        <v>1</v>
      </c>
      <c r="AU18" s="1" t="s">
        <v>59</v>
      </c>
      <c r="AV18" s="1" t="s">
        <v>61</v>
      </c>
      <c r="AW18" s="1" t="s">
        <v>62</v>
      </c>
      <c r="AX18" s="1" t="s">
        <v>63</v>
      </c>
      <c r="AY18" s="1" t="s">
        <v>64</v>
      </c>
      <c r="BA18" s="4">
        <v>500039</v>
      </c>
    </row>
    <row r="19" spans="1:53">
      <c r="A19" s="1" t="s">
        <v>86</v>
      </c>
      <c r="B19" s="1" t="s">
        <v>81</v>
      </c>
      <c r="C19" s="1">
        <v>10330</v>
      </c>
      <c r="D19" s="1">
        <v>28840</v>
      </c>
      <c r="E19" s="1" t="s">
        <v>55</v>
      </c>
      <c r="F19" s="1" t="s">
        <v>56</v>
      </c>
      <c r="G19" s="1" t="s">
        <v>86</v>
      </c>
      <c r="H19" s="1" t="s">
        <v>57</v>
      </c>
      <c r="I19" s="1" t="s">
        <v>58</v>
      </c>
      <c r="J19" s="1">
        <f t="shared" ref="J19:L19" si="13">J16+3</f>
        <v>23</v>
      </c>
      <c r="K19" s="1">
        <f t="shared" si="13"/>
        <v>24</v>
      </c>
      <c r="L19" s="1">
        <f t="shared" si="13"/>
        <v>22</v>
      </c>
      <c r="N19" s="1" t="s">
        <v>59</v>
      </c>
      <c r="O19" s="1">
        <f t="shared" si="11"/>
        <v>800</v>
      </c>
      <c r="P19" s="1">
        <v>1</v>
      </c>
      <c r="Q19" s="1" t="s">
        <v>60</v>
      </c>
      <c r="R19" s="1">
        <v>0.1</v>
      </c>
      <c r="S19" s="1">
        <v>0.1</v>
      </c>
      <c r="T19" s="1">
        <v>0.1</v>
      </c>
      <c r="AA19" s="3">
        <v>1e-6</v>
      </c>
      <c r="AE19" s="1">
        <v>0</v>
      </c>
      <c r="AF19" s="1">
        <v>0</v>
      </c>
      <c r="AL19" s="1">
        <v>0</v>
      </c>
      <c r="AO19" s="1">
        <v>0.01</v>
      </c>
      <c r="AR19" s="1">
        <f t="shared" si="9"/>
        <v>1.32</v>
      </c>
      <c r="AS19" s="1">
        <v>0.1</v>
      </c>
      <c r="AT19" s="1">
        <v>1</v>
      </c>
      <c r="AU19" s="1" t="s">
        <v>59</v>
      </c>
      <c r="AV19" s="1" t="s">
        <v>61</v>
      </c>
      <c r="AW19" s="1" t="s">
        <v>62</v>
      </c>
      <c r="AX19" s="1" t="s">
        <v>63</v>
      </c>
      <c r="AY19" s="1" t="s">
        <v>64</v>
      </c>
      <c r="BA19" s="4">
        <v>500039</v>
      </c>
    </row>
    <row r="20" spans="1:53">
      <c r="A20" s="1" t="s">
        <v>87</v>
      </c>
      <c r="B20" s="1" t="s">
        <v>88</v>
      </c>
      <c r="C20" s="1">
        <v>9294</v>
      </c>
      <c r="D20" s="1">
        <v>28840</v>
      </c>
      <c r="E20" s="1" t="s">
        <v>72</v>
      </c>
      <c r="F20" s="1" t="s">
        <v>73</v>
      </c>
      <c r="G20" s="1" t="s">
        <v>87</v>
      </c>
      <c r="H20" s="1" t="s">
        <v>57</v>
      </c>
      <c r="I20" s="1" t="s">
        <v>58</v>
      </c>
      <c r="J20" s="1">
        <v>2</v>
      </c>
      <c r="K20" s="1">
        <v>3</v>
      </c>
      <c r="L20" s="1">
        <v>1</v>
      </c>
      <c r="N20" s="1" t="s">
        <v>74</v>
      </c>
      <c r="O20" s="1">
        <v>4</v>
      </c>
      <c r="P20" s="1">
        <v>1</v>
      </c>
      <c r="Q20" s="1" t="s">
        <v>60</v>
      </c>
      <c r="R20" s="1">
        <v>0.1</v>
      </c>
      <c r="S20" s="1">
        <v>0.1</v>
      </c>
      <c r="T20" s="1">
        <v>0.1</v>
      </c>
      <c r="AA20" s="3">
        <v>1e-6</v>
      </c>
      <c r="AE20" s="1">
        <v>0</v>
      </c>
      <c r="AF20" s="1">
        <v>0</v>
      </c>
      <c r="AL20" s="1">
        <v>0</v>
      </c>
      <c r="AO20" s="1">
        <v>-0.01</v>
      </c>
      <c r="AR20" s="1">
        <f t="shared" ref="AR20:AR25" si="14">-1.2*1.1</f>
        <v>-1.32</v>
      </c>
      <c r="AS20" s="1">
        <v>0.1</v>
      </c>
      <c r="AT20" s="1">
        <v>1</v>
      </c>
      <c r="AU20" s="1" t="s">
        <v>74</v>
      </c>
      <c r="AV20" s="1" t="s">
        <v>61</v>
      </c>
      <c r="AW20" s="1" t="s">
        <v>62</v>
      </c>
      <c r="AX20" s="1" t="s">
        <v>63</v>
      </c>
      <c r="AY20" s="1" t="s">
        <v>64</v>
      </c>
      <c r="BA20" s="4">
        <v>500039</v>
      </c>
    </row>
    <row r="21" spans="1:53">
      <c r="A21" s="1" t="s">
        <v>89</v>
      </c>
      <c r="B21" s="1" t="s">
        <v>88</v>
      </c>
      <c r="C21" s="1">
        <v>9294</v>
      </c>
      <c r="D21" s="1">
        <v>28840</v>
      </c>
      <c r="E21" s="1" t="s">
        <v>72</v>
      </c>
      <c r="F21" s="1" t="s">
        <v>73</v>
      </c>
      <c r="G21" s="1" t="s">
        <v>89</v>
      </c>
      <c r="H21" s="1" t="s">
        <v>57</v>
      </c>
      <c r="I21" s="1" t="s">
        <v>58</v>
      </c>
      <c r="J21" s="1">
        <v>8</v>
      </c>
      <c r="K21" s="1">
        <v>9</v>
      </c>
      <c r="L21" s="1">
        <v>7</v>
      </c>
      <c r="N21" s="1" t="s">
        <v>74</v>
      </c>
      <c r="O21" s="1">
        <v>25</v>
      </c>
      <c r="P21" s="1">
        <v>1</v>
      </c>
      <c r="Q21" s="1" t="s">
        <v>60</v>
      </c>
      <c r="R21" s="1">
        <v>0.1</v>
      </c>
      <c r="S21" s="1">
        <v>0.1</v>
      </c>
      <c r="T21" s="1">
        <v>0.1</v>
      </c>
      <c r="AA21" s="3">
        <v>1e-6</v>
      </c>
      <c r="AE21" s="1">
        <v>0</v>
      </c>
      <c r="AF21" s="1">
        <v>0</v>
      </c>
      <c r="AL21" s="1">
        <v>0</v>
      </c>
      <c r="AO21" s="1">
        <v>-0.01</v>
      </c>
      <c r="AR21" s="1">
        <f t="shared" si="14"/>
        <v>-1.32</v>
      </c>
      <c r="AS21" s="1">
        <v>0.1</v>
      </c>
      <c r="AT21" s="1">
        <v>1</v>
      </c>
      <c r="AU21" s="1" t="s">
        <v>74</v>
      </c>
      <c r="AV21" s="1" t="s">
        <v>61</v>
      </c>
      <c r="AW21" s="1" t="s">
        <v>62</v>
      </c>
      <c r="AX21" s="1" t="s">
        <v>63</v>
      </c>
      <c r="AY21" s="1" t="s">
        <v>64</v>
      </c>
      <c r="BA21" s="4">
        <v>500039</v>
      </c>
    </row>
    <row r="22" spans="1:53">
      <c r="A22" s="1" t="s">
        <v>90</v>
      </c>
      <c r="B22" s="1" t="s">
        <v>88</v>
      </c>
      <c r="C22" s="1">
        <v>9294</v>
      </c>
      <c r="D22" s="1">
        <v>28840</v>
      </c>
      <c r="E22" s="1" t="s">
        <v>72</v>
      </c>
      <c r="F22" s="1" t="s">
        <v>73</v>
      </c>
      <c r="G22" s="1" t="s">
        <v>90</v>
      </c>
      <c r="H22" s="1" t="s">
        <v>57</v>
      </c>
      <c r="I22" s="1" t="s">
        <v>58</v>
      </c>
      <c r="J22" s="1">
        <v>14</v>
      </c>
      <c r="K22" s="1">
        <v>15</v>
      </c>
      <c r="L22" s="1">
        <v>13</v>
      </c>
      <c r="N22" s="1" t="s">
        <v>74</v>
      </c>
      <c r="O22" s="1">
        <v>100</v>
      </c>
      <c r="P22" s="1">
        <v>1</v>
      </c>
      <c r="Q22" s="1" t="s">
        <v>60</v>
      </c>
      <c r="R22" s="1">
        <v>0.1</v>
      </c>
      <c r="S22" s="1">
        <v>0.1</v>
      </c>
      <c r="T22" s="1">
        <v>0.1</v>
      </c>
      <c r="AA22" s="3">
        <v>1e-6</v>
      </c>
      <c r="AE22" s="1">
        <v>0</v>
      </c>
      <c r="AF22" s="1">
        <v>0</v>
      </c>
      <c r="AL22" s="1">
        <v>0</v>
      </c>
      <c r="AO22" s="1">
        <v>-0.01</v>
      </c>
      <c r="AR22" s="1">
        <f t="shared" si="14"/>
        <v>-1.32</v>
      </c>
      <c r="AS22" s="1">
        <v>0.1</v>
      </c>
      <c r="AT22" s="1">
        <v>1</v>
      </c>
      <c r="AU22" s="1" t="s">
        <v>74</v>
      </c>
      <c r="AV22" s="1" t="s">
        <v>61</v>
      </c>
      <c r="AW22" s="1" t="s">
        <v>62</v>
      </c>
      <c r="AX22" s="1" t="s">
        <v>63</v>
      </c>
      <c r="AY22" s="1" t="s">
        <v>64</v>
      </c>
      <c r="BA22" s="4">
        <v>500039</v>
      </c>
    </row>
    <row r="23" spans="1:53">
      <c r="A23" s="1" t="s">
        <v>91</v>
      </c>
      <c r="B23" s="1" t="s">
        <v>88</v>
      </c>
      <c r="C23" s="1">
        <v>9294</v>
      </c>
      <c r="D23" s="1">
        <v>28840</v>
      </c>
      <c r="E23" s="1" t="s">
        <v>72</v>
      </c>
      <c r="F23" s="1" t="s">
        <v>73</v>
      </c>
      <c r="G23" s="1" t="s">
        <v>91</v>
      </c>
      <c r="H23" s="1" t="s">
        <v>57</v>
      </c>
      <c r="I23" s="1" t="s">
        <v>58</v>
      </c>
      <c r="J23" s="1">
        <f t="shared" ref="J23:L23" si="15">J20+3</f>
        <v>5</v>
      </c>
      <c r="K23" s="1">
        <f t="shared" si="15"/>
        <v>6</v>
      </c>
      <c r="L23" s="1">
        <f t="shared" si="15"/>
        <v>4</v>
      </c>
      <c r="N23" s="1" t="s">
        <v>74</v>
      </c>
      <c r="O23" s="1">
        <f t="shared" ref="O23:O25" si="16">O20*8</f>
        <v>32</v>
      </c>
      <c r="P23" s="1">
        <v>1</v>
      </c>
      <c r="Q23" s="1" t="s">
        <v>60</v>
      </c>
      <c r="R23" s="1">
        <v>0.1</v>
      </c>
      <c r="S23" s="1">
        <v>0.1</v>
      </c>
      <c r="T23" s="1">
        <v>0.1</v>
      </c>
      <c r="AA23" s="3">
        <v>1e-6</v>
      </c>
      <c r="AE23" s="1">
        <v>0</v>
      </c>
      <c r="AF23" s="1">
        <v>0</v>
      </c>
      <c r="AL23" s="1">
        <v>0</v>
      </c>
      <c r="AO23" s="1">
        <v>-0.01</v>
      </c>
      <c r="AR23" s="1">
        <f t="shared" si="14"/>
        <v>-1.32</v>
      </c>
      <c r="AS23" s="1">
        <v>0.1</v>
      </c>
      <c r="AT23" s="1">
        <v>1</v>
      </c>
      <c r="AU23" s="1" t="s">
        <v>74</v>
      </c>
      <c r="AV23" s="1" t="s">
        <v>61</v>
      </c>
      <c r="AW23" s="1" t="s">
        <v>62</v>
      </c>
      <c r="AX23" s="1" t="s">
        <v>63</v>
      </c>
      <c r="AY23" s="1" t="s">
        <v>64</v>
      </c>
      <c r="BA23" s="4">
        <v>500039</v>
      </c>
    </row>
    <row r="24" spans="1:53">
      <c r="A24" s="1" t="s">
        <v>92</v>
      </c>
      <c r="B24" s="1" t="s">
        <v>88</v>
      </c>
      <c r="C24" s="1">
        <v>9294</v>
      </c>
      <c r="D24" s="1">
        <v>28840</v>
      </c>
      <c r="E24" s="1" t="s">
        <v>72</v>
      </c>
      <c r="F24" s="1" t="s">
        <v>73</v>
      </c>
      <c r="G24" s="1" t="s">
        <v>92</v>
      </c>
      <c r="H24" s="1" t="s">
        <v>57</v>
      </c>
      <c r="I24" s="1" t="s">
        <v>58</v>
      </c>
      <c r="J24" s="1">
        <f t="shared" ref="J24:L24" si="17">J21+3</f>
        <v>11</v>
      </c>
      <c r="K24" s="1">
        <f t="shared" si="17"/>
        <v>12</v>
      </c>
      <c r="L24" s="1">
        <f t="shared" si="17"/>
        <v>10</v>
      </c>
      <c r="N24" s="1" t="s">
        <v>74</v>
      </c>
      <c r="O24" s="1">
        <f t="shared" si="16"/>
        <v>200</v>
      </c>
      <c r="P24" s="1">
        <v>1</v>
      </c>
      <c r="Q24" s="1" t="s">
        <v>60</v>
      </c>
      <c r="R24" s="1">
        <v>0.1</v>
      </c>
      <c r="S24" s="1">
        <v>0.1</v>
      </c>
      <c r="T24" s="1">
        <v>0.1</v>
      </c>
      <c r="AA24" s="3">
        <v>1e-6</v>
      </c>
      <c r="AE24" s="1">
        <v>0</v>
      </c>
      <c r="AF24" s="1">
        <v>0</v>
      </c>
      <c r="AL24" s="1">
        <v>0</v>
      </c>
      <c r="AO24" s="1">
        <v>-0.01</v>
      </c>
      <c r="AR24" s="1">
        <f t="shared" si="14"/>
        <v>-1.32</v>
      </c>
      <c r="AS24" s="1">
        <v>0.1</v>
      </c>
      <c r="AT24" s="1">
        <v>1</v>
      </c>
      <c r="AU24" s="1" t="s">
        <v>74</v>
      </c>
      <c r="AV24" s="1" t="s">
        <v>61</v>
      </c>
      <c r="AW24" s="1" t="s">
        <v>62</v>
      </c>
      <c r="AX24" s="1" t="s">
        <v>63</v>
      </c>
      <c r="AY24" s="1" t="s">
        <v>64</v>
      </c>
      <c r="BA24" s="4">
        <v>500039</v>
      </c>
    </row>
    <row r="25" spans="1:53">
      <c r="A25" s="1" t="s">
        <v>93</v>
      </c>
      <c r="B25" s="1" t="s">
        <v>88</v>
      </c>
      <c r="C25" s="1">
        <v>9294</v>
      </c>
      <c r="D25" s="1">
        <v>28840</v>
      </c>
      <c r="E25" s="1" t="s">
        <v>72</v>
      </c>
      <c r="F25" s="1" t="s">
        <v>73</v>
      </c>
      <c r="G25" s="1" t="s">
        <v>93</v>
      </c>
      <c r="H25" s="1" t="s">
        <v>57</v>
      </c>
      <c r="I25" s="1" t="s">
        <v>58</v>
      </c>
      <c r="J25" s="1">
        <f t="shared" ref="J25:L25" si="18">J22+3</f>
        <v>17</v>
      </c>
      <c r="K25" s="1">
        <f t="shared" si="18"/>
        <v>18</v>
      </c>
      <c r="L25" s="1">
        <f t="shared" si="18"/>
        <v>16</v>
      </c>
      <c r="N25" s="1" t="s">
        <v>74</v>
      </c>
      <c r="O25" s="1">
        <f t="shared" si="16"/>
        <v>800</v>
      </c>
      <c r="P25" s="1">
        <v>1</v>
      </c>
      <c r="Q25" s="1" t="s">
        <v>60</v>
      </c>
      <c r="R25" s="1">
        <v>0.1</v>
      </c>
      <c r="S25" s="1">
        <v>0.1</v>
      </c>
      <c r="T25" s="1">
        <v>0.1</v>
      </c>
      <c r="AA25" s="3">
        <v>1e-6</v>
      </c>
      <c r="AE25" s="1">
        <v>0</v>
      </c>
      <c r="AF25" s="1">
        <v>0</v>
      </c>
      <c r="AL25" s="1">
        <v>0</v>
      </c>
      <c r="AO25" s="1">
        <v>-0.01</v>
      </c>
      <c r="AR25" s="1">
        <f t="shared" si="14"/>
        <v>-1.32</v>
      </c>
      <c r="AS25" s="1">
        <v>0.1</v>
      </c>
      <c r="AT25" s="1">
        <v>1</v>
      </c>
      <c r="AU25" s="1" t="s">
        <v>74</v>
      </c>
      <c r="AV25" s="1" t="s">
        <v>61</v>
      </c>
      <c r="AW25" s="1" t="s">
        <v>62</v>
      </c>
      <c r="AX25" s="1" t="s">
        <v>63</v>
      </c>
      <c r="AY25" s="1" t="s">
        <v>64</v>
      </c>
      <c r="BA25" s="4">
        <v>500039</v>
      </c>
    </row>
    <row r="26" spans="1:53">
      <c r="A26" s="1" t="s">
        <v>94</v>
      </c>
      <c r="B26" s="2" t="s">
        <v>95</v>
      </c>
      <c r="C26" s="1">
        <v>10784</v>
      </c>
      <c r="D26" s="1">
        <v>28840</v>
      </c>
      <c r="E26" s="1" t="s">
        <v>55</v>
      </c>
      <c r="F26" s="1" t="s">
        <v>96</v>
      </c>
      <c r="G26" s="1" t="s">
        <v>94</v>
      </c>
      <c r="H26" s="1" t="s">
        <v>57</v>
      </c>
      <c r="I26" s="1" t="s">
        <v>58</v>
      </c>
      <c r="J26" s="1">
        <v>2</v>
      </c>
      <c r="K26" s="1">
        <v>3</v>
      </c>
      <c r="L26" s="1">
        <v>1</v>
      </c>
      <c r="N26" s="1" t="s">
        <v>59</v>
      </c>
      <c r="O26" s="1">
        <v>4</v>
      </c>
      <c r="P26" s="1">
        <v>1</v>
      </c>
      <c r="Q26" s="1" t="s">
        <v>60</v>
      </c>
      <c r="R26" s="1">
        <v>0.1</v>
      </c>
      <c r="S26" s="1">
        <v>0.1</v>
      </c>
      <c r="T26" s="1">
        <v>0.1</v>
      </c>
      <c r="AA26" s="3">
        <v>1e-6</v>
      </c>
      <c r="AE26" s="1">
        <v>0</v>
      </c>
      <c r="AF26" s="1">
        <v>0</v>
      </c>
      <c r="AL26" s="1">
        <v>0</v>
      </c>
      <c r="AO26" s="1">
        <v>0.01</v>
      </c>
      <c r="AR26" s="1">
        <f t="shared" ref="AR26:AR31" si="19">1.8*1.1</f>
        <v>1.98</v>
      </c>
      <c r="AS26" s="1">
        <v>0.1</v>
      </c>
      <c r="AT26" s="1">
        <v>1</v>
      </c>
      <c r="AU26" s="1" t="s">
        <v>59</v>
      </c>
      <c r="AV26" s="1" t="s">
        <v>61</v>
      </c>
      <c r="AW26" s="1" t="s">
        <v>62</v>
      </c>
      <c r="AX26" s="1" t="s">
        <v>63</v>
      </c>
      <c r="AY26" s="1" t="s">
        <v>64</v>
      </c>
      <c r="BA26" s="4">
        <v>500039</v>
      </c>
    </row>
    <row r="27" spans="1:53">
      <c r="A27" s="1" t="s">
        <v>97</v>
      </c>
      <c r="B27" s="2" t="s">
        <v>95</v>
      </c>
      <c r="C27" s="1">
        <v>10784</v>
      </c>
      <c r="D27" s="1">
        <v>28840</v>
      </c>
      <c r="E27" s="1" t="s">
        <v>55</v>
      </c>
      <c r="F27" s="1" t="s">
        <v>96</v>
      </c>
      <c r="G27" s="1" t="s">
        <v>97</v>
      </c>
      <c r="H27" s="1" t="s">
        <v>57</v>
      </c>
      <c r="I27" s="1" t="s">
        <v>58</v>
      </c>
      <c r="J27" s="1">
        <v>8</v>
      </c>
      <c r="K27" s="1">
        <v>9</v>
      </c>
      <c r="L27" s="1">
        <v>7</v>
      </c>
      <c r="N27" s="1" t="s">
        <v>59</v>
      </c>
      <c r="O27" s="1">
        <v>25</v>
      </c>
      <c r="P27" s="1">
        <v>1</v>
      </c>
      <c r="Q27" s="1" t="s">
        <v>60</v>
      </c>
      <c r="R27" s="1">
        <v>0.1</v>
      </c>
      <c r="S27" s="1">
        <v>0.1</v>
      </c>
      <c r="T27" s="1">
        <v>0.1</v>
      </c>
      <c r="AA27" s="3">
        <v>1e-6</v>
      </c>
      <c r="AE27" s="1">
        <v>0</v>
      </c>
      <c r="AF27" s="1">
        <v>0</v>
      </c>
      <c r="AL27" s="1">
        <v>0</v>
      </c>
      <c r="AO27" s="1">
        <v>0.01</v>
      </c>
      <c r="AR27" s="1">
        <f t="shared" si="19"/>
        <v>1.98</v>
      </c>
      <c r="AS27" s="1">
        <v>0.1</v>
      </c>
      <c r="AT27" s="1">
        <v>1</v>
      </c>
      <c r="AU27" s="1" t="s">
        <v>59</v>
      </c>
      <c r="AV27" s="1" t="s">
        <v>61</v>
      </c>
      <c r="AW27" s="1" t="s">
        <v>62</v>
      </c>
      <c r="AX27" s="1" t="s">
        <v>63</v>
      </c>
      <c r="AY27" s="1" t="s">
        <v>64</v>
      </c>
      <c r="BA27" s="4">
        <v>500039</v>
      </c>
    </row>
    <row r="28" spans="1:53">
      <c r="A28" s="1" t="s">
        <v>98</v>
      </c>
      <c r="B28" s="2" t="s">
        <v>95</v>
      </c>
      <c r="C28" s="1">
        <v>10784</v>
      </c>
      <c r="D28" s="1">
        <v>28840</v>
      </c>
      <c r="E28" s="1" t="s">
        <v>55</v>
      </c>
      <c r="F28" s="1" t="s">
        <v>96</v>
      </c>
      <c r="G28" s="1" t="s">
        <v>98</v>
      </c>
      <c r="H28" s="1" t="s">
        <v>57</v>
      </c>
      <c r="I28" s="1" t="s">
        <v>58</v>
      </c>
      <c r="J28" s="1">
        <v>14</v>
      </c>
      <c r="K28" s="1">
        <v>15</v>
      </c>
      <c r="L28" s="1">
        <v>13</v>
      </c>
      <c r="N28" s="1" t="s">
        <v>59</v>
      </c>
      <c r="O28" s="1">
        <v>100</v>
      </c>
      <c r="P28" s="1">
        <v>1</v>
      </c>
      <c r="Q28" s="1" t="s">
        <v>60</v>
      </c>
      <c r="R28" s="1">
        <v>0.1</v>
      </c>
      <c r="S28" s="1">
        <v>0.1</v>
      </c>
      <c r="T28" s="1">
        <v>0.1</v>
      </c>
      <c r="AA28" s="3">
        <v>1e-6</v>
      </c>
      <c r="AE28" s="1">
        <v>0</v>
      </c>
      <c r="AF28" s="1">
        <v>0</v>
      </c>
      <c r="AL28" s="1">
        <v>0</v>
      </c>
      <c r="AO28" s="1">
        <v>0.01</v>
      </c>
      <c r="AR28" s="1">
        <f t="shared" si="19"/>
        <v>1.98</v>
      </c>
      <c r="AS28" s="1">
        <v>0.1</v>
      </c>
      <c r="AT28" s="1">
        <v>1</v>
      </c>
      <c r="AU28" s="1" t="s">
        <v>59</v>
      </c>
      <c r="AV28" s="1" t="s">
        <v>61</v>
      </c>
      <c r="AW28" s="1" t="s">
        <v>62</v>
      </c>
      <c r="AX28" s="1" t="s">
        <v>63</v>
      </c>
      <c r="AY28" s="1" t="s">
        <v>64</v>
      </c>
      <c r="BA28" s="4">
        <v>500039</v>
      </c>
    </row>
    <row r="29" spans="1:53">
      <c r="A29" s="1" t="s">
        <v>99</v>
      </c>
      <c r="B29" s="2" t="s">
        <v>95</v>
      </c>
      <c r="C29" s="1">
        <v>10784</v>
      </c>
      <c r="D29" s="1">
        <v>28840</v>
      </c>
      <c r="E29" s="1" t="s">
        <v>55</v>
      </c>
      <c r="F29" s="1" t="s">
        <v>96</v>
      </c>
      <c r="G29" s="1" t="s">
        <v>99</v>
      </c>
      <c r="H29" s="1" t="s">
        <v>57</v>
      </c>
      <c r="I29" s="1" t="s">
        <v>58</v>
      </c>
      <c r="J29" s="1">
        <f t="shared" ref="J29:L29" si="20">J26+3</f>
        <v>5</v>
      </c>
      <c r="K29" s="1">
        <f t="shared" si="20"/>
        <v>6</v>
      </c>
      <c r="L29" s="1">
        <f t="shared" si="20"/>
        <v>4</v>
      </c>
      <c r="N29" s="1" t="s">
        <v>59</v>
      </c>
      <c r="O29" s="1">
        <f t="shared" ref="O29:O31" si="21">O26*8</f>
        <v>32</v>
      </c>
      <c r="P29" s="1">
        <v>1</v>
      </c>
      <c r="Q29" s="1" t="s">
        <v>60</v>
      </c>
      <c r="R29" s="1">
        <v>0.1</v>
      </c>
      <c r="S29" s="1">
        <v>0.1</v>
      </c>
      <c r="T29" s="1">
        <v>0.1</v>
      </c>
      <c r="AA29" s="3">
        <v>1e-6</v>
      </c>
      <c r="AE29" s="1">
        <v>0</v>
      </c>
      <c r="AF29" s="1">
        <v>0</v>
      </c>
      <c r="AL29" s="1">
        <v>0</v>
      </c>
      <c r="AO29" s="1">
        <v>0.01</v>
      </c>
      <c r="AR29" s="1">
        <f t="shared" si="19"/>
        <v>1.98</v>
      </c>
      <c r="AS29" s="1">
        <v>0.1</v>
      </c>
      <c r="AT29" s="1">
        <v>1</v>
      </c>
      <c r="AU29" s="1" t="s">
        <v>59</v>
      </c>
      <c r="AV29" s="1" t="s">
        <v>61</v>
      </c>
      <c r="AW29" s="1" t="s">
        <v>62</v>
      </c>
      <c r="AX29" s="1" t="s">
        <v>63</v>
      </c>
      <c r="AY29" s="1" t="s">
        <v>64</v>
      </c>
      <c r="BA29" s="4">
        <v>500039</v>
      </c>
    </row>
    <row r="30" spans="1:53">
      <c r="A30" s="1" t="s">
        <v>100</v>
      </c>
      <c r="B30" s="2" t="s">
        <v>95</v>
      </c>
      <c r="C30" s="1">
        <v>10784</v>
      </c>
      <c r="D30" s="1">
        <v>28840</v>
      </c>
      <c r="E30" s="1" t="s">
        <v>55</v>
      </c>
      <c r="F30" s="1" t="s">
        <v>96</v>
      </c>
      <c r="G30" s="1" t="s">
        <v>100</v>
      </c>
      <c r="H30" s="1" t="s">
        <v>57</v>
      </c>
      <c r="I30" s="1" t="s">
        <v>58</v>
      </c>
      <c r="J30" s="1">
        <f t="shared" ref="J30:L30" si="22">J27+3</f>
        <v>11</v>
      </c>
      <c r="K30" s="1">
        <f t="shared" si="22"/>
        <v>12</v>
      </c>
      <c r="L30" s="1">
        <f t="shared" si="22"/>
        <v>10</v>
      </c>
      <c r="N30" s="1" t="s">
        <v>59</v>
      </c>
      <c r="O30" s="1">
        <f t="shared" si="21"/>
        <v>200</v>
      </c>
      <c r="P30" s="1">
        <v>1</v>
      </c>
      <c r="Q30" s="1" t="s">
        <v>60</v>
      </c>
      <c r="R30" s="1">
        <v>0.1</v>
      </c>
      <c r="S30" s="1">
        <v>0.1</v>
      </c>
      <c r="T30" s="1">
        <v>0.1</v>
      </c>
      <c r="AA30" s="3">
        <v>1e-6</v>
      </c>
      <c r="AE30" s="1">
        <v>0</v>
      </c>
      <c r="AF30" s="1">
        <v>0</v>
      </c>
      <c r="AL30" s="1">
        <v>0</v>
      </c>
      <c r="AO30" s="1">
        <v>0.01</v>
      </c>
      <c r="AR30" s="1">
        <f t="shared" si="19"/>
        <v>1.98</v>
      </c>
      <c r="AS30" s="1">
        <v>0.1</v>
      </c>
      <c r="AT30" s="1">
        <v>1</v>
      </c>
      <c r="AU30" s="1" t="s">
        <v>59</v>
      </c>
      <c r="AV30" s="1" t="s">
        <v>61</v>
      </c>
      <c r="AW30" s="1" t="s">
        <v>62</v>
      </c>
      <c r="AX30" s="1" t="s">
        <v>63</v>
      </c>
      <c r="AY30" s="1" t="s">
        <v>64</v>
      </c>
      <c r="BA30" s="4">
        <v>500039</v>
      </c>
    </row>
    <row r="31" spans="1:53">
      <c r="A31" s="1" t="s">
        <v>101</v>
      </c>
      <c r="B31" s="2" t="s">
        <v>95</v>
      </c>
      <c r="C31" s="1">
        <v>10784</v>
      </c>
      <c r="D31" s="1">
        <v>28840</v>
      </c>
      <c r="E31" s="1" t="s">
        <v>55</v>
      </c>
      <c r="F31" s="1" t="s">
        <v>96</v>
      </c>
      <c r="G31" s="1" t="s">
        <v>101</v>
      </c>
      <c r="H31" s="1" t="s">
        <v>57</v>
      </c>
      <c r="I31" s="1" t="s">
        <v>58</v>
      </c>
      <c r="J31" s="1">
        <f t="shared" ref="J31:L31" si="23">J28+3</f>
        <v>17</v>
      </c>
      <c r="K31" s="1">
        <f t="shared" si="23"/>
        <v>18</v>
      </c>
      <c r="L31" s="1">
        <f t="shared" si="23"/>
        <v>16</v>
      </c>
      <c r="N31" s="1" t="s">
        <v>59</v>
      </c>
      <c r="O31" s="1">
        <f t="shared" si="21"/>
        <v>800</v>
      </c>
      <c r="P31" s="1">
        <v>1</v>
      </c>
      <c r="Q31" s="1" t="s">
        <v>60</v>
      </c>
      <c r="R31" s="1">
        <v>0.1</v>
      </c>
      <c r="S31" s="1">
        <v>0.1</v>
      </c>
      <c r="T31" s="1">
        <v>0.1</v>
      </c>
      <c r="AA31" s="3">
        <v>1e-6</v>
      </c>
      <c r="AE31" s="1">
        <v>0</v>
      </c>
      <c r="AF31" s="1">
        <v>0</v>
      </c>
      <c r="AL31" s="1">
        <v>0</v>
      </c>
      <c r="AO31" s="1">
        <v>0.01</v>
      </c>
      <c r="AR31" s="1">
        <f t="shared" si="19"/>
        <v>1.98</v>
      </c>
      <c r="AS31" s="1">
        <v>0.1</v>
      </c>
      <c r="AT31" s="1">
        <v>1</v>
      </c>
      <c r="AU31" s="1" t="s">
        <v>59</v>
      </c>
      <c r="AV31" s="1" t="s">
        <v>61</v>
      </c>
      <c r="AW31" s="1" t="s">
        <v>62</v>
      </c>
      <c r="AX31" s="1" t="s">
        <v>63</v>
      </c>
      <c r="AY31" s="1" t="s">
        <v>64</v>
      </c>
      <c r="BA31" s="4">
        <v>500039</v>
      </c>
    </row>
    <row r="32" spans="1:53">
      <c r="A32" s="1" t="s">
        <v>102</v>
      </c>
      <c r="B32" s="2" t="s">
        <v>71</v>
      </c>
      <c r="C32" s="1">
        <v>9229</v>
      </c>
      <c r="D32" s="1">
        <v>28840</v>
      </c>
      <c r="E32" s="1" t="s">
        <v>72</v>
      </c>
      <c r="F32" s="1" t="s">
        <v>103</v>
      </c>
      <c r="G32" s="1" t="s">
        <v>102</v>
      </c>
      <c r="H32" s="1" t="s">
        <v>57</v>
      </c>
      <c r="I32" s="1" t="s">
        <v>58</v>
      </c>
      <c r="J32" s="1">
        <v>20</v>
      </c>
      <c r="K32" s="1">
        <v>21</v>
      </c>
      <c r="L32" s="1">
        <v>19</v>
      </c>
      <c r="N32" s="1" t="s">
        <v>74</v>
      </c>
      <c r="O32" s="1">
        <v>4</v>
      </c>
      <c r="P32" s="1">
        <v>1</v>
      </c>
      <c r="Q32" s="1" t="s">
        <v>60</v>
      </c>
      <c r="R32" s="1">
        <v>0.1</v>
      </c>
      <c r="S32" s="1">
        <v>0.1</v>
      </c>
      <c r="T32" s="1">
        <v>0.1</v>
      </c>
      <c r="AA32" s="3">
        <v>1e-6</v>
      </c>
      <c r="AE32" s="1">
        <v>0</v>
      </c>
      <c r="AF32" s="1">
        <v>0</v>
      </c>
      <c r="AL32" s="1">
        <v>0</v>
      </c>
      <c r="AO32" s="1">
        <v>-0.01</v>
      </c>
      <c r="AR32" s="1">
        <f t="shared" ref="AR32:AR37" si="24">-1.8*1.1</f>
        <v>-1.98</v>
      </c>
      <c r="AS32" s="1">
        <v>0.1</v>
      </c>
      <c r="AT32" s="1">
        <v>1</v>
      </c>
      <c r="AU32" s="1" t="s">
        <v>74</v>
      </c>
      <c r="AV32" s="1" t="s">
        <v>61</v>
      </c>
      <c r="AW32" s="1" t="s">
        <v>62</v>
      </c>
      <c r="AX32" s="1" t="s">
        <v>63</v>
      </c>
      <c r="AY32" s="1" t="s">
        <v>64</v>
      </c>
      <c r="BA32" s="4">
        <v>500039</v>
      </c>
    </row>
    <row r="33" spans="1:53">
      <c r="A33" s="1" t="s">
        <v>104</v>
      </c>
      <c r="B33" s="2" t="s">
        <v>105</v>
      </c>
      <c r="C33" s="1">
        <v>9747</v>
      </c>
      <c r="D33" s="1">
        <v>28840</v>
      </c>
      <c r="E33" s="1" t="s">
        <v>72</v>
      </c>
      <c r="F33" s="1" t="s">
        <v>103</v>
      </c>
      <c r="G33" s="1" t="s">
        <v>104</v>
      </c>
      <c r="H33" s="1" t="s">
        <v>57</v>
      </c>
      <c r="I33" s="1" t="s">
        <v>58</v>
      </c>
      <c r="J33" s="1">
        <v>2</v>
      </c>
      <c r="K33" s="1">
        <v>3</v>
      </c>
      <c r="L33" s="1">
        <v>1</v>
      </c>
      <c r="N33" s="1" t="s">
        <v>74</v>
      </c>
      <c r="O33" s="1">
        <v>25</v>
      </c>
      <c r="P33" s="1">
        <v>1</v>
      </c>
      <c r="Q33" s="1" t="s">
        <v>60</v>
      </c>
      <c r="R33" s="1">
        <v>0.1</v>
      </c>
      <c r="S33" s="1">
        <v>0.1</v>
      </c>
      <c r="T33" s="1">
        <v>0.1</v>
      </c>
      <c r="AA33" s="3">
        <v>1e-6</v>
      </c>
      <c r="AE33" s="1">
        <v>0</v>
      </c>
      <c r="AF33" s="1">
        <v>0</v>
      </c>
      <c r="AL33" s="1">
        <v>0</v>
      </c>
      <c r="AO33" s="1">
        <v>-0.01</v>
      </c>
      <c r="AR33" s="1">
        <f t="shared" si="24"/>
        <v>-1.98</v>
      </c>
      <c r="AS33" s="1">
        <v>0.1</v>
      </c>
      <c r="AT33" s="1">
        <v>1</v>
      </c>
      <c r="AU33" s="1" t="s">
        <v>74</v>
      </c>
      <c r="AV33" s="1" t="s">
        <v>61</v>
      </c>
      <c r="AW33" s="1" t="s">
        <v>62</v>
      </c>
      <c r="AX33" s="1" t="s">
        <v>63</v>
      </c>
      <c r="AY33" s="1" t="s">
        <v>64</v>
      </c>
      <c r="BA33" s="4">
        <v>500039</v>
      </c>
    </row>
    <row r="34" spans="1:53">
      <c r="A34" s="1" t="s">
        <v>106</v>
      </c>
      <c r="B34" s="2" t="s">
        <v>105</v>
      </c>
      <c r="C34" s="1">
        <v>9747</v>
      </c>
      <c r="D34" s="1">
        <v>28840</v>
      </c>
      <c r="E34" s="1" t="s">
        <v>72</v>
      </c>
      <c r="F34" s="1" t="s">
        <v>103</v>
      </c>
      <c r="G34" s="1" t="s">
        <v>106</v>
      </c>
      <c r="H34" s="1" t="s">
        <v>57</v>
      </c>
      <c r="I34" s="1" t="s">
        <v>58</v>
      </c>
      <c r="J34" s="1">
        <v>8</v>
      </c>
      <c r="K34" s="1">
        <v>9</v>
      </c>
      <c r="L34" s="1">
        <v>7</v>
      </c>
      <c r="N34" s="1" t="s">
        <v>74</v>
      </c>
      <c r="O34" s="1">
        <v>100</v>
      </c>
      <c r="P34" s="1">
        <v>1</v>
      </c>
      <c r="Q34" s="1" t="s">
        <v>60</v>
      </c>
      <c r="R34" s="1">
        <v>0.1</v>
      </c>
      <c r="S34" s="1">
        <v>0.1</v>
      </c>
      <c r="T34" s="1">
        <v>0.1</v>
      </c>
      <c r="AA34" s="3">
        <v>1e-6</v>
      </c>
      <c r="AE34" s="1">
        <v>0</v>
      </c>
      <c r="AF34" s="1">
        <v>0</v>
      </c>
      <c r="AL34" s="1">
        <v>0</v>
      </c>
      <c r="AO34" s="1">
        <v>-0.01</v>
      </c>
      <c r="AR34" s="1">
        <f t="shared" si="24"/>
        <v>-1.98</v>
      </c>
      <c r="AS34" s="1">
        <v>0.1</v>
      </c>
      <c r="AT34" s="1">
        <v>1</v>
      </c>
      <c r="AU34" s="1" t="s">
        <v>74</v>
      </c>
      <c r="AV34" s="1" t="s">
        <v>61</v>
      </c>
      <c r="AW34" s="1" t="s">
        <v>62</v>
      </c>
      <c r="AX34" s="1" t="s">
        <v>63</v>
      </c>
      <c r="AY34" s="1" t="s">
        <v>64</v>
      </c>
      <c r="BA34" s="4">
        <v>500039</v>
      </c>
    </row>
    <row r="35" spans="1:53">
      <c r="A35" s="1" t="s">
        <v>107</v>
      </c>
      <c r="B35" s="2" t="s">
        <v>71</v>
      </c>
      <c r="C35" s="1">
        <v>9229</v>
      </c>
      <c r="D35" s="1">
        <v>28840</v>
      </c>
      <c r="E35" s="1" t="s">
        <v>72</v>
      </c>
      <c r="F35" s="1" t="s">
        <v>103</v>
      </c>
      <c r="G35" s="1" t="s">
        <v>107</v>
      </c>
      <c r="H35" s="1" t="s">
        <v>57</v>
      </c>
      <c r="I35" s="1" t="s">
        <v>58</v>
      </c>
      <c r="J35" s="1">
        <f t="shared" ref="J35:L35" si="25">J32+3</f>
        <v>23</v>
      </c>
      <c r="K35" s="1">
        <f t="shared" si="25"/>
        <v>24</v>
      </c>
      <c r="L35" s="1">
        <f t="shared" si="25"/>
        <v>22</v>
      </c>
      <c r="N35" s="1" t="s">
        <v>74</v>
      </c>
      <c r="O35" s="1">
        <f t="shared" ref="O35:O37" si="26">O32*8</f>
        <v>32</v>
      </c>
      <c r="P35" s="1">
        <v>1</v>
      </c>
      <c r="Q35" s="1" t="s">
        <v>60</v>
      </c>
      <c r="R35" s="1">
        <v>0.1</v>
      </c>
      <c r="S35" s="1">
        <v>0.1</v>
      </c>
      <c r="T35" s="1">
        <v>0.1</v>
      </c>
      <c r="AA35" s="3">
        <v>1e-6</v>
      </c>
      <c r="AE35" s="1">
        <v>0</v>
      </c>
      <c r="AF35" s="1">
        <v>0</v>
      </c>
      <c r="AL35" s="1">
        <v>0</v>
      </c>
      <c r="AO35" s="1">
        <v>-0.01</v>
      </c>
      <c r="AR35" s="1">
        <f t="shared" si="24"/>
        <v>-1.98</v>
      </c>
      <c r="AS35" s="1">
        <v>0.1</v>
      </c>
      <c r="AT35" s="1">
        <v>1</v>
      </c>
      <c r="AU35" s="1" t="s">
        <v>74</v>
      </c>
      <c r="AV35" s="1" t="s">
        <v>61</v>
      </c>
      <c r="AW35" s="1" t="s">
        <v>62</v>
      </c>
      <c r="AX35" s="1" t="s">
        <v>63</v>
      </c>
      <c r="AY35" s="1" t="s">
        <v>64</v>
      </c>
      <c r="BA35" s="4">
        <v>500039</v>
      </c>
    </row>
    <row r="36" spans="1:53">
      <c r="A36" s="1" t="s">
        <v>108</v>
      </c>
      <c r="B36" s="2" t="s">
        <v>105</v>
      </c>
      <c r="C36" s="1">
        <v>9747</v>
      </c>
      <c r="D36" s="1">
        <v>28840</v>
      </c>
      <c r="E36" s="1" t="s">
        <v>72</v>
      </c>
      <c r="F36" s="1" t="s">
        <v>103</v>
      </c>
      <c r="G36" s="1" t="s">
        <v>108</v>
      </c>
      <c r="H36" s="1" t="s">
        <v>57</v>
      </c>
      <c r="I36" s="1" t="s">
        <v>58</v>
      </c>
      <c r="J36" s="1">
        <f t="shared" ref="J36:L36" si="27">J33+3</f>
        <v>5</v>
      </c>
      <c r="K36" s="1">
        <f t="shared" si="27"/>
        <v>6</v>
      </c>
      <c r="L36" s="1">
        <f t="shared" si="27"/>
        <v>4</v>
      </c>
      <c r="N36" s="1" t="s">
        <v>74</v>
      </c>
      <c r="O36" s="1">
        <f t="shared" si="26"/>
        <v>200</v>
      </c>
      <c r="P36" s="1">
        <v>1</v>
      </c>
      <c r="Q36" s="1" t="s">
        <v>60</v>
      </c>
      <c r="R36" s="1">
        <v>0.1</v>
      </c>
      <c r="S36" s="1">
        <v>0.1</v>
      </c>
      <c r="T36" s="1">
        <v>0.1</v>
      </c>
      <c r="AA36" s="3">
        <v>1e-6</v>
      </c>
      <c r="AE36" s="1">
        <v>0</v>
      </c>
      <c r="AF36" s="1">
        <v>0</v>
      </c>
      <c r="AL36" s="1">
        <v>0</v>
      </c>
      <c r="AO36" s="1">
        <v>-0.01</v>
      </c>
      <c r="AR36" s="1">
        <f t="shared" si="24"/>
        <v>-1.98</v>
      </c>
      <c r="AS36" s="1">
        <v>0.1</v>
      </c>
      <c r="AT36" s="1">
        <v>1</v>
      </c>
      <c r="AU36" s="1" t="s">
        <v>74</v>
      </c>
      <c r="AV36" s="1" t="s">
        <v>61</v>
      </c>
      <c r="AW36" s="1" t="s">
        <v>62</v>
      </c>
      <c r="AX36" s="1" t="s">
        <v>63</v>
      </c>
      <c r="AY36" s="1" t="s">
        <v>64</v>
      </c>
      <c r="BA36" s="4">
        <v>500039</v>
      </c>
    </row>
    <row r="37" spans="1:53">
      <c r="A37" s="1" t="s">
        <v>109</v>
      </c>
      <c r="B37" s="2" t="s">
        <v>105</v>
      </c>
      <c r="C37" s="1">
        <v>9747</v>
      </c>
      <c r="D37" s="1">
        <v>28840</v>
      </c>
      <c r="E37" s="1" t="s">
        <v>72</v>
      </c>
      <c r="F37" s="1" t="s">
        <v>103</v>
      </c>
      <c r="G37" s="1" t="s">
        <v>109</v>
      </c>
      <c r="H37" s="1" t="s">
        <v>57</v>
      </c>
      <c r="I37" s="1" t="s">
        <v>58</v>
      </c>
      <c r="J37" s="1">
        <f t="shared" ref="J37:L37" si="28">J34+3</f>
        <v>11</v>
      </c>
      <c r="K37" s="1">
        <f t="shared" si="28"/>
        <v>12</v>
      </c>
      <c r="L37" s="1">
        <f t="shared" si="28"/>
        <v>10</v>
      </c>
      <c r="N37" s="1" t="s">
        <v>74</v>
      </c>
      <c r="O37" s="1">
        <f t="shared" si="26"/>
        <v>800</v>
      </c>
      <c r="P37" s="1">
        <v>1</v>
      </c>
      <c r="Q37" s="1" t="s">
        <v>60</v>
      </c>
      <c r="R37" s="1">
        <v>0.1</v>
      </c>
      <c r="S37" s="1">
        <v>0.1</v>
      </c>
      <c r="T37" s="1">
        <v>0.1</v>
      </c>
      <c r="AA37" s="3">
        <v>1e-6</v>
      </c>
      <c r="AE37" s="1">
        <v>0</v>
      </c>
      <c r="AF37" s="1">
        <v>0</v>
      </c>
      <c r="AL37" s="1">
        <v>0</v>
      </c>
      <c r="AO37" s="1">
        <v>-0.01</v>
      </c>
      <c r="AR37" s="1">
        <f t="shared" si="24"/>
        <v>-1.98</v>
      </c>
      <c r="AS37" s="1">
        <v>0.1</v>
      </c>
      <c r="AT37" s="1">
        <v>1</v>
      </c>
      <c r="AU37" s="1" t="s">
        <v>74</v>
      </c>
      <c r="AV37" s="1" t="s">
        <v>61</v>
      </c>
      <c r="AW37" s="1" t="s">
        <v>62</v>
      </c>
      <c r="AX37" s="1" t="s">
        <v>63</v>
      </c>
      <c r="AY37" s="1" t="s">
        <v>64</v>
      </c>
      <c r="BA37" s="4">
        <v>500039</v>
      </c>
    </row>
    <row r="38" spans="1:53">
      <c r="A38" s="1" t="s">
        <v>110</v>
      </c>
      <c r="B38" s="2" t="s">
        <v>111</v>
      </c>
      <c r="C38" s="1">
        <v>10849</v>
      </c>
      <c r="D38" s="1">
        <v>28840</v>
      </c>
      <c r="E38" s="1" t="s">
        <v>55</v>
      </c>
      <c r="F38" s="1" t="s">
        <v>96</v>
      </c>
      <c r="G38" s="1" t="s">
        <v>110</v>
      </c>
      <c r="H38" s="1" t="s">
        <v>57</v>
      </c>
      <c r="I38" s="1" t="s">
        <v>58</v>
      </c>
      <c r="J38" s="1">
        <v>2</v>
      </c>
      <c r="K38" s="1">
        <v>3</v>
      </c>
      <c r="L38" s="1">
        <v>1</v>
      </c>
      <c r="N38" s="1" t="s">
        <v>59</v>
      </c>
      <c r="O38" s="1">
        <v>4</v>
      </c>
      <c r="P38" s="1">
        <v>1</v>
      </c>
      <c r="Q38" s="1" t="s">
        <v>60</v>
      </c>
      <c r="R38" s="1">
        <v>0.1</v>
      </c>
      <c r="S38" s="1">
        <v>0.1</v>
      </c>
      <c r="T38" s="1">
        <v>0.1</v>
      </c>
      <c r="AA38" s="3">
        <v>1e-6</v>
      </c>
      <c r="AE38" s="1">
        <v>0</v>
      </c>
      <c r="AF38" s="1">
        <v>0</v>
      </c>
      <c r="AL38" s="1">
        <v>0</v>
      </c>
      <c r="AO38" s="1">
        <v>0.01</v>
      </c>
      <c r="AR38" s="1">
        <f t="shared" ref="AR38:AR43" si="29">1.8*1.1</f>
        <v>1.98</v>
      </c>
      <c r="AS38" s="1">
        <v>0.1</v>
      </c>
      <c r="AT38" s="1">
        <v>1</v>
      </c>
      <c r="AU38" s="1" t="s">
        <v>59</v>
      </c>
      <c r="AV38" s="1" t="s">
        <v>61</v>
      </c>
      <c r="AW38" s="1" t="s">
        <v>62</v>
      </c>
      <c r="AX38" s="1" t="s">
        <v>63</v>
      </c>
      <c r="AY38" s="1" t="s">
        <v>64</v>
      </c>
      <c r="BA38" s="4">
        <v>500039</v>
      </c>
    </row>
    <row r="39" spans="1:53">
      <c r="A39" s="1" t="s">
        <v>112</v>
      </c>
      <c r="B39" s="2" t="s">
        <v>111</v>
      </c>
      <c r="C39" s="1">
        <v>10849</v>
      </c>
      <c r="D39" s="1">
        <v>28840</v>
      </c>
      <c r="E39" s="1" t="s">
        <v>55</v>
      </c>
      <c r="F39" s="1" t="s">
        <v>96</v>
      </c>
      <c r="G39" s="1" t="s">
        <v>112</v>
      </c>
      <c r="H39" s="1" t="s">
        <v>57</v>
      </c>
      <c r="I39" s="1" t="s">
        <v>58</v>
      </c>
      <c r="J39" s="1">
        <v>8</v>
      </c>
      <c r="K39" s="1">
        <v>9</v>
      </c>
      <c r="L39" s="1">
        <v>7</v>
      </c>
      <c r="N39" s="1" t="s">
        <v>59</v>
      </c>
      <c r="O39" s="1">
        <v>25</v>
      </c>
      <c r="P39" s="1">
        <v>1</v>
      </c>
      <c r="Q39" s="1" t="s">
        <v>60</v>
      </c>
      <c r="R39" s="1">
        <v>0.1</v>
      </c>
      <c r="S39" s="1">
        <v>0.1</v>
      </c>
      <c r="T39" s="1">
        <v>0.1</v>
      </c>
      <c r="AA39" s="3">
        <v>1e-6</v>
      </c>
      <c r="AE39" s="1">
        <v>0</v>
      </c>
      <c r="AF39" s="1">
        <v>0</v>
      </c>
      <c r="AL39" s="1">
        <v>0</v>
      </c>
      <c r="AO39" s="1">
        <v>0.01</v>
      </c>
      <c r="AR39" s="1">
        <f t="shared" si="29"/>
        <v>1.98</v>
      </c>
      <c r="AS39" s="1">
        <v>0.1</v>
      </c>
      <c r="AT39" s="1">
        <v>1</v>
      </c>
      <c r="AU39" s="1" t="s">
        <v>59</v>
      </c>
      <c r="AV39" s="1" t="s">
        <v>61</v>
      </c>
      <c r="AW39" s="1" t="s">
        <v>62</v>
      </c>
      <c r="AX39" s="1" t="s">
        <v>63</v>
      </c>
      <c r="AY39" s="1" t="s">
        <v>64</v>
      </c>
      <c r="BA39" s="4">
        <v>500039</v>
      </c>
    </row>
    <row r="40" spans="1:53">
      <c r="A40" s="1" t="s">
        <v>113</v>
      </c>
      <c r="B40" s="2" t="s">
        <v>111</v>
      </c>
      <c r="C40" s="1">
        <v>10849</v>
      </c>
      <c r="D40" s="1">
        <v>28840</v>
      </c>
      <c r="E40" s="1" t="s">
        <v>55</v>
      </c>
      <c r="F40" s="1" t="s">
        <v>96</v>
      </c>
      <c r="G40" s="1" t="s">
        <v>113</v>
      </c>
      <c r="H40" s="1" t="s">
        <v>57</v>
      </c>
      <c r="I40" s="1" t="s">
        <v>58</v>
      </c>
      <c r="J40" s="1">
        <v>14</v>
      </c>
      <c r="K40" s="1">
        <v>15</v>
      </c>
      <c r="L40" s="1">
        <v>13</v>
      </c>
      <c r="N40" s="1" t="s">
        <v>59</v>
      </c>
      <c r="O40" s="1">
        <v>100</v>
      </c>
      <c r="P40" s="1">
        <v>1</v>
      </c>
      <c r="Q40" s="1" t="s">
        <v>60</v>
      </c>
      <c r="R40" s="1">
        <v>0.1</v>
      </c>
      <c r="S40" s="1">
        <v>0.1</v>
      </c>
      <c r="T40" s="1">
        <v>0.1</v>
      </c>
      <c r="AA40" s="3">
        <v>1e-6</v>
      </c>
      <c r="AE40" s="1">
        <v>0</v>
      </c>
      <c r="AF40" s="1">
        <v>0</v>
      </c>
      <c r="AL40" s="1">
        <v>0</v>
      </c>
      <c r="AO40" s="1">
        <v>0.01</v>
      </c>
      <c r="AR40" s="1">
        <f t="shared" si="29"/>
        <v>1.98</v>
      </c>
      <c r="AS40" s="1">
        <v>0.1</v>
      </c>
      <c r="AT40" s="1">
        <v>1</v>
      </c>
      <c r="AU40" s="1" t="s">
        <v>59</v>
      </c>
      <c r="AV40" s="1" t="s">
        <v>61</v>
      </c>
      <c r="AW40" s="1" t="s">
        <v>62</v>
      </c>
      <c r="AX40" s="1" t="s">
        <v>63</v>
      </c>
      <c r="AY40" s="1" t="s">
        <v>64</v>
      </c>
      <c r="BA40" s="4">
        <v>500039</v>
      </c>
    </row>
    <row r="41" spans="1:53">
      <c r="A41" s="1" t="s">
        <v>114</v>
      </c>
      <c r="B41" s="2" t="s">
        <v>111</v>
      </c>
      <c r="C41" s="1">
        <v>10849</v>
      </c>
      <c r="D41" s="1">
        <v>28840</v>
      </c>
      <c r="E41" s="1" t="s">
        <v>55</v>
      </c>
      <c r="F41" s="1" t="s">
        <v>96</v>
      </c>
      <c r="G41" s="1" t="s">
        <v>114</v>
      </c>
      <c r="H41" s="1" t="s">
        <v>57</v>
      </c>
      <c r="I41" s="1" t="s">
        <v>58</v>
      </c>
      <c r="J41" s="1">
        <f t="shared" ref="J41:L41" si="30">J38+3</f>
        <v>5</v>
      </c>
      <c r="K41" s="1">
        <f t="shared" si="30"/>
        <v>6</v>
      </c>
      <c r="L41" s="1">
        <f t="shared" si="30"/>
        <v>4</v>
      </c>
      <c r="N41" s="1" t="s">
        <v>59</v>
      </c>
      <c r="O41" s="1">
        <f t="shared" ref="O41:O43" si="31">O38*8</f>
        <v>32</v>
      </c>
      <c r="P41" s="1">
        <v>1</v>
      </c>
      <c r="Q41" s="1" t="s">
        <v>60</v>
      </c>
      <c r="R41" s="1">
        <v>0.1</v>
      </c>
      <c r="S41" s="1">
        <v>0.1</v>
      </c>
      <c r="T41" s="1">
        <v>0.1</v>
      </c>
      <c r="AA41" s="3">
        <v>1e-6</v>
      </c>
      <c r="AE41" s="1">
        <v>0</v>
      </c>
      <c r="AF41" s="1">
        <v>0</v>
      </c>
      <c r="AL41" s="1">
        <v>0</v>
      </c>
      <c r="AO41" s="1">
        <v>0.01</v>
      </c>
      <c r="AR41" s="1">
        <f t="shared" si="29"/>
        <v>1.98</v>
      </c>
      <c r="AS41" s="1">
        <v>0.1</v>
      </c>
      <c r="AT41" s="1">
        <v>1</v>
      </c>
      <c r="AU41" s="1" t="s">
        <v>59</v>
      </c>
      <c r="AV41" s="1" t="s">
        <v>61</v>
      </c>
      <c r="AW41" s="1" t="s">
        <v>62</v>
      </c>
      <c r="AX41" s="1" t="s">
        <v>63</v>
      </c>
      <c r="AY41" s="1" t="s">
        <v>64</v>
      </c>
      <c r="BA41" s="4">
        <v>500039</v>
      </c>
    </row>
    <row r="42" spans="1:53">
      <c r="A42" s="1" t="s">
        <v>115</v>
      </c>
      <c r="B42" s="2" t="s">
        <v>111</v>
      </c>
      <c r="C42" s="1">
        <v>10849</v>
      </c>
      <c r="D42" s="1">
        <v>28840</v>
      </c>
      <c r="E42" s="1" t="s">
        <v>55</v>
      </c>
      <c r="F42" s="1" t="s">
        <v>96</v>
      </c>
      <c r="G42" s="1" t="s">
        <v>115</v>
      </c>
      <c r="H42" s="1" t="s">
        <v>57</v>
      </c>
      <c r="I42" s="1" t="s">
        <v>58</v>
      </c>
      <c r="J42" s="1">
        <f t="shared" ref="J42:L42" si="32">J39+3</f>
        <v>11</v>
      </c>
      <c r="K42" s="1">
        <f t="shared" si="32"/>
        <v>12</v>
      </c>
      <c r="L42" s="1">
        <f t="shared" si="32"/>
        <v>10</v>
      </c>
      <c r="N42" s="1" t="s">
        <v>59</v>
      </c>
      <c r="O42" s="1">
        <f t="shared" si="31"/>
        <v>200</v>
      </c>
      <c r="P42" s="1">
        <v>1</v>
      </c>
      <c r="Q42" s="1" t="s">
        <v>60</v>
      </c>
      <c r="R42" s="1">
        <v>0.1</v>
      </c>
      <c r="S42" s="1">
        <v>0.1</v>
      </c>
      <c r="T42" s="1">
        <v>0.1</v>
      </c>
      <c r="AA42" s="3">
        <v>1e-6</v>
      </c>
      <c r="AE42" s="1">
        <v>0</v>
      </c>
      <c r="AF42" s="1">
        <v>0</v>
      </c>
      <c r="AL42" s="1">
        <v>0</v>
      </c>
      <c r="AO42" s="1">
        <v>0.01</v>
      </c>
      <c r="AR42" s="1">
        <f t="shared" si="29"/>
        <v>1.98</v>
      </c>
      <c r="AS42" s="1">
        <v>0.1</v>
      </c>
      <c r="AT42" s="1">
        <v>1</v>
      </c>
      <c r="AU42" s="1" t="s">
        <v>59</v>
      </c>
      <c r="AV42" s="1" t="s">
        <v>61</v>
      </c>
      <c r="AW42" s="1" t="s">
        <v>62</v>
      </c>
      <c r="AX42" s="1" t="s">
        <v>63</v>
      </c>
      <c r="AY42" s="1" t="s">
        <v>64</v>
      </c>
      <c r="BA42" s="4">
        <v>500039</v>
      </c>
    </row>
    <row r="43" spans="1:53">
      <c r="A43" s="1" t="s">
        <v>116</v>
      </c>
      <c r="B43" s="2" t="s">
        <v>111</v>
      </c>
      <c r="C43" s="1">
        <v>10849</v>
      </c>
      <c r="D43" s="1">
        <v>28840</v>
      </c>
      <c r="E43" s="1" t="s">
        <v>55</v>
      </c>
      <c r="F43" s="1" t="s">
        <v>96</v>
      </c>
      <c r="G43" s="1" t="s">
        <v>116</v>
      </c>
      <c r="H43" s="1" t="s">
        <v>57</v>
      </c>
      <c r="I43" s="1" t="s">
        <v>58</v>
      </c>
      <c r="J43" s="1">
        <f t="shared" ref="J43:L43" si="33">J40+3</f>
        <v>17</v>
      </c>
      <c r="K43" s="1">
        <f t="shared" si="33"/>
        <v>18</v>
      </c>
      <c r="L43" s="1">
        <f t="shared" si="33"/>
        <v>16</v>
      </c>
      <c r="N43" s="1" t="s">
        <v>59</v>
      </c>
      <c r="O43" s="1">
        <f t="shared" si="31"/>
        <v>800</v>
      </c>
      <c r="P43" s="1">
        <v>1</v>
      </c>
      <c r="Q43" s="1" t="s">
        <v>60</v>
      </c>
      <c r="R43" s="1">
        <v>0.1</v>
      </c>
      <c r="S43" s="1">
        <v>0.1</v>
      </c>
      <c r="T43" s="1">
        <v>0.1</v>
      </c>
      <c r="AA43" s="3">
        <v>1e-6</v>
      </c>
      <c r="AE43" s="1">
        <v>0</v>
      </c>
      <c r="AF43" s="1">
        <v>0</v>
      </c>
      <c r="AL43" s="1">
        <v>0</v>
      </c>
      <c r="AO43" s="1">
        <v>0.01</v>
      </c>
      <c r="AR43" s="1">
        <f t="shared" si="29"/>
        <v>1.98</v>
      </c>
      <c r="AS43" s="1">
        <v>0.1</v>
      </c>
      <c r="AT43" s="1">
        <v>1</v>
      </c>
      <c r="AU43" s="1" t="s">
        <v>59</v>
      </c>
      <c r="AV43" s="1" t="s">
        <v>61</v>
      </c>
      <c r="AW43" s="1" t="s">
        <v>62</v>
      </c>
      <c r="AX43" s="1" t="s">
        <v>63</v>
      </c>
      <c r="AY43" s="1" t="s">
        <v>64</v>
      </c>
      <c r="BA43" s="4">
        <v>500039</v>
      </c>
    </row>
    <row r="44" spans="1:53">
      <c r="A44" s="1" t="s">
        <v>117</v>
      </c>
      <c r="B44" s="2" t="s">
        <v>88</v>
      </c>
      <c r="C44" s="1">
        <v>9294</v>
      </c>
      <c r="D44" s="1">
        <v>28840</v>
      </c>
      <c r="E44" s="1" t="s">
        <v>72</v>
      </c>
      <c r="F44" s="1" t="s">
        <v>103</v>
      </c>
      <c r="G44" s="1" t="s">
        <v>117</v>
      </c>
      <c r="H44" s="1" t="s">
        <v>57</v>
      </c>
      <c r="I44" s="1" t="s">
        <v>58</v>
      </c>
      <c r="J44" s="1">
        <v>20</v>
      </c>
      <c r="K44" s="1">
        <v>21</v>
      </c>
      <c r="L44" s="1">
        <v>19</v>
      </c>
      <c r="N44" s="1" t="s">
        <v>74</v>
      </c>
      <c r="O44" s="1">
        <v>4</v>
      </c>
      <c r="P44" s="1">
        <v>1</v>
      </c>
      <c r="Q44" s="1" t="s">
        <v>60</v>
      </c>
      <c r="R44" s="1">
        <v>0.1</v>
      </c>
      <c r="S44" s="1">
        <v>0.1</v>
      </c>
      <c r="T44" s="1">
        <v>0.1</v>
      </c>
      <c r="AA44" s="3">
        <v>1e-6</v>
      </c>
      <c r="AE44" s="1">
        <v>0</v>
      </c>
      <c r="AF44" s="1">
        <v>0</v>
      </c>
      <c r="AL44" s="1">
        <v>0</v>
      </c>
      <c r="AO44" s="1">
        <v>-0.01</v>
      </c>
      <c r="AR44" s="1">
        <f t="shared" ref="AR44:AR49" si="34">-1.8*1.1</f>
        <v>-1.98</v>
      </c>
      <c r="AS44" s="1">
        <v>0.1</v>
      </c>
      <c r="AT44" s="1">
        <v>1</v>
      </c>
      <c r="AU44" s="1" t="s">
        <v>74</v>
      </c>
      <c r="AV44" s="1" t="s">
        <v>61</v>
      </c>
      <c r="AW44" s="1" t="s">
        <v>62</v>
      </c>
      <c r="AX44" s="1" t="s">
        <v>63</v>
      </c>
      <c r="AY44" s="1" t="s">
        <v>64</v>
      </c>
      <c r="BA44" s="4">
        <v>500039</v>
      </c>
    </row>
    <row r="45" spans="1:53">
      <c r="A45" s="1" t="s">
        <v>118</v>
      </c>
      <c r="B45" s="2" t="s">
        <v>119</v>
      </c>
      <c r="C45" s="1">
        <v>9812</v>
      </c>
      <c r="D45" s="1">
        <v>28840</v>
      </c>
      <c r="E45" s="1" t="s">
        <v>72</v>
      </c>
      <c r="F45" s="1" t="s">
        <v>103</v>
      </c>
      <c r="G45" s="1" t="s">
        <v>118</v>
      </c>
      <c r="H45" s="1" t="s">
        <v>57</v>
      </c>
      <c r="I45" s="1" t="s">
        <v>58</v>
      </c>
      <c r="J45" s="1">
        <v>2</v>
      </c>
      <c r="K45" s="1">
        <v>3</v>
      </c>
      <c r="L45" s="1">
        <v>1</v>
      </c>
      <c r="N45" s="1" t="s">
        <v>74</v>
      </c>
      <c r="O45" s="1">
        <v>25</v>
      </c>
      <c r="P45" s="1">
        <v>1</v>
      </c>
      <c r="Q45" s="1" t="s">
        <v>60</v>
      </c>
      <c r="R45" s="1">
        <v>0.1</v>
      </c>
      <c r="S45" s="1">
        <v>0.1</v>
      </c>
      <c r="T45" s="1">
        <v>0.1</v>
      </c>
      <c r="AA45" s="3">
        <v>1e-6</v>
      </c>
      <c r="AE45" s="1">
        <v>0</v>
      </c>
      <c r="AF45" s="1">
        <v>0</v>
      </c>
      <c r="AL45" s="1">
        <v>0</v>
      </c>
      <c r="AO45" s="1">
        <v>-0.01</v>
      </c>
      <c r="AR45" s="1">
        <f t="shared" si="34"/>
        <v>-1.98</v>
      </c>
      <c r="AS45" s="1">
        <v>0.1</v>
      </c>
      <c r="AT45" s="1">
        <v>1</v>
      </c>
      <c r="AU45" s="1" t="s">
        <v>74</v>
      </c>
      <c r="AV45" s="1" t="s">
        <v>61</v>
      </c>
      <c r="AW45" s="1" t="s">
        <v>62</v>
      </c>
      <c r="AX45" s="1" t="s">
        <v>63</v>
      </c>
      <c r="AY45" s="1" t="s">
        <v>64</v>
      </c>
      <c r="BA45" s="4">
        <v>500039</v>
      </c>
    </row>
    <row r="46" spans="1:53">
      <c r="A46" s="1" t="s">
        <v>120</v>
      </c>
      <c r="B46" s="2" t="s">
        <v>119</v>
      </c>
      <c r="C46" s="1">
        <v>9812</v>
      </c>
      <c r="D46" s="1">
        <v>28840</v>
      </c>
      <c r="E46" s="1" t="s">
        <v>72</v>
      </c>
      <c r="F46" s="1" t="s">
        <v>103</v>
      </c>
      <c r="G46" s="1" t="s">
        <v>120</v>
      </c>
      <c r="H46" s="1" t="s">
        <v>57</v>
      </c>
      <c r="I46" s="1" t="s">
        <v>58</v>
      </c>
      <c r="J46" s="1">
        <v>8</v>
      </c>
      <c r="K46" s="1">
        <v>9</v>
      </c>
      <c r="L46" s="1">
        <v>7</v>
      </c>
      <c r="N46" s="1" t="s">
        <v>74</v>
      </c>
      <c r="O46" s="1">
        <v>100</v>
      </c>
      <c r="P46" s="1">
        <v>1</v>
      </c>
      <c r="Q46" s="1" t="s">
        <v>60</v>
      </c>
      <c r="R46" s="1">
        <v>0.1</v>
      </c>
      <c r="S46" s="1">
        <v>0.1</v>
      </c>
      <c r="T46" s="1">
        <v>0.1</v>
      </c>
      <c r="AA46" s="3">
        <v>1e-6</v>
      </c>
      <c r="AE46" s="1">
        <v>0</v>
      </c>
      <c r="AF46" s="1">
        <v>0</v>
      </c>
      <c r="AL46" s="1">
        <v>0</v>
      </c>
      <c r="AO46" s="1">
        <v>-0.01</v>
      </c>
      <c r="AR46" s="1">
        <f t="shared" si="34"/>
        <v>-1.98</v>
      </c>
      <c r="AS46" s="1">
        <v>0.1</v>
      </c>
      <c r="AT46" s="1">
        <v>1</v>
      </c>
      <c r="AU46" s="1" t="s">
        <v>74</v>
      </c>
      <c r="AV46" s="1" t="s">
        <v>61</v>
      </c>
      <c r="AW46" s="1" t="s">
        <v>62</v>
      </c>
      <c r="AX46" s="1" t="s">
        <v>63</v>
      </c>
      <c r="AY46" s="1" t="s">
        <v>64</v>
      </c>
      <c r="BA46" s="4">
        <v>500039</v>
      </c>
    </row>
    <row r="47" spans="1:53">
      <c r="A47" s="1" t="s">
        <v>121</v>
      </c>
      <c r="B47" s="2" t="s">
        <v>88</v>
      </c>
      <c r="C47" s="1">
        <v>9294</v>
      </c>
      <c r="D47" s="1">
        <v>28840</v>
      </c>
      <c r="E47" s="1" t="s">
        <v>72</v>
      </c>
      <c r="F47" s="1" t="s">
        <v>103</v>
      </c>
      <c r="G47" s="1" t="s">
        <v>121</v>
      </c>
      <c r="H47" s="1" t="s">
        <v>57</v>
      </c>
      <c r="I47" s="1" t="s">
        <v>58</v>
      </c>
      <c r="J47" s="1">
        <f t="shared" ref="J47:L47" si="35">J44+3</f>
        <v>23</v>
      </c>
      <c r="K47" s="1">
        <f t="shared" si="35"/>
        <v>24</v>
      </c>
      <c r="L47" s="1">
        <f t="shared" si="35"/>
        <v>22</v>
      </c>
      <c r="N47" s="1" t="s">
        <v>74</v>
      </c>
      <c r="O47" s="1">
        <f t="shared" ref="O47:O49" si="36">O44*8</f>
        <v>32</v>
      </c>
      <c r="P47" s="1">
        <v>1</v>
      </c>
      <c r="Q47" s="1" t="s">
        <v>60</v>
      </c>
      <c r="R47" s="1">
        <v>0.1</v>
      </c>
      <c r="S47" s="1">
        <v>0.1</v>
      </c>
      <c r="T47" s="1">
        <v>0.1</v>
      </c>
      <c r="AA47" s="3">
        <v>1e-6</v>
      </c>
      <c r="AE47" s="1">
        <v>0</v>
      </c>
      <c r="AF47" s="1">
        <v>0</v>
      </c>
      <c r="AL47" s="1">
        <v>0</v>
      </c>
      <c r="AO47" s="1">
        <v>-0.01</v>
      </c>
      <c r="AR47" s="1">
        <f t="shared" si="34"/>
        <v>-1.98</v>
      </c>
      <c r="AS47" s="1">
        <v>0.1</v>
      </c>
      <c r="AT47" s="1">
        <v>1</v>
      </c>
      <c r="AU47" s="1" t="s">
        <v>74</v>
      </c>
      <c r="AV47" s="1" t="s">
        <v>61</v>
      </c>
      <c r="AW47" s="1" t="s">
        <v>62</v>
      </c>
      <c r="AX47" s="1" t="s">
        <v>63</v>
      </c>
      <c r="AY47" s="1" t="s">
        <v>64</v>
      </c>
      <c r="BA47" s="4">
        <v>500039</v>
      </c>
    </row>
    <row r="48" spans="1:53">
      <c r="A48" s="1" t="s">
        <v>122</v>
      </c>
      <c r="B48" s="2" t="s">
        <v>119</v>
      </c>
      <c r="C48" s="1">
        <v>9812</v>
      </c>
      <c r="D48" s="1">
        <v>28840</v>
      </c>
      <c r="E48" s="1" t="s">
        <v>72</v>
      </c>
      <c r="F48" s="1" t="s">
        <v>103</v>
      </c>
      <c r="G48" s="1" t="s">
        <v>122</v>
      </c>
      <c r="H48" s="1" t="s">
        <v>57</v>
      </c>
      <c r="I48" s="1" t="s">
        <v>58</v>
      </c>
      <c r="J48" s="1">
        <f t="shared" ref="J48:L48" si="37">J45+3</f>
        <v>5</v>
      </c>
      <c r="K48" s="1">
        <f t="shared" si="37"/>
        <v>6</v>
      </c>
      <c r="L48" s="1">
        <f t="shared" si="37"/>
        <v>4</v>
      </c>
      <c r="N48" s="1" t="s">
        <v>74</v>
      </c>
      <c r="O48" s="1">
        <f t="shared" si="36"/>
        <v>200</v>
      </c>
      <c r="P48" s="1">
        <v>1</v>
      </c>
      <c r="Q48" s="1" t="s">
        <v>60</v>
      </c>
      <c r="R48" s="1">
        <v>0.1</v>
      </c>
      <c r="S48" s="1">
        <v>0.1</v>
      </c>
      <c r="T48" s="1">
        <v>0.1</v>
      </c>
      <c r="AA48" s="3">
        <v>1e-6</v>
      </c>
      <c r="AE48" s="1">
        <v>0</v>
      </c>
      <c r="AF48" s="1">
        <v>0</v>
      </c>
      <c r="AL48" s="1">
        <v>0</v>
      </c>
      <c r="AO48" s="1">
        <v>-0.01</v>
      </c>
      <c r="AR48" s="1">
        <f t="shared" si="34"/>
        <v>-1.98</v>
      </c>
      <c r="AS48" s="1">
        <v>0.1</v>
      </c>
      <c r="AT48" s="1">
        <v>1</v>
      </c>
      <c r="AU48" s="1" t="s">
        <v>74</v>
      </c>
      <c r="AV48" s="1" t="s">
        <v>61</v>
      </c>
      <c r="AW48" s="1" t="s">
        <v>62</v>
      </c>
      <c r="AX48" s="1" t="s">
        <v>63</v>
      </c>
      <c r="AY48" s="1" t="s">
        <v>64</v>
      </c>
      <c r="BA48" s="4">
        <v>500039</v>
      </c>
    </row>
    <row r="49" spans="1:53">
      <c r="A49" s="1" t="s">
        <v>123</v>
      </c>
      <c r="B49" s="2" t="s">
        <v>119</v>
      </c>
      <c r="C49" s="1">
        <v>9812</v>
      </c>
      <c r="D49" s="1">
        <v>28840</v>
      </c>
      <c r="E49" s="1" t="s">
        <v>72</v>
      </c>
      <c r="F49" s="1" t="s">
        <v>103</v>
      </c>
      <c r="G49" s="1" t="s">
        <v>123</v>
      </c>
      <c r="H49" s="1" t="s">
        <v>57</v>
      </c>
      <c r="I49" s="1" t="s">
        <v>58</v>
      </c>
      <c r="J49" s="1">
        <f t="shared" ref="J49:L49" si="38">J46+3</f>
        <v>11</v>
      </c>
      <c r="K49" s="1">
        <f t="shared" si="38"/>
        <v>12</v>
      </c>
      <c r="L49" s="1">
        <f t="shared" si="38"/>
        <v>10</v>
      </c>
      <c r="N49" s="1" t="s">
        <v>74</v>
      </c>
      <c r="O49" s="1">
        <f t="shared" si="36"/>
        <v>800</v>
      </c>
      <c r="P49" s="1">
        <v>1</v>
      </c>
      <c r="Q49" s="1" t="s">
        <v>60</v>
      </c>
      <c r="R49" s="1">
        <v>0.1</v>
      </c>
      <c r="S49" s="1">
        <v>0.1</v>
      </c>
      <c r="T49" s="1">
        <v>0.1</v>
      </c>
      <c r="AA49" s="3">
        <v>1e-6</v>
      </c>
      <c r="AE49" s="1">
        <v>0</v>
      </c>
      <c r="AF49" s="1">
        <v>0</v>
      </c>
      <c r="AL49" s="1">
        <v>0</v>
      </c>
      <c r="AO49" s="1">
        <v>-0.01</v>
      </c>
      <c r="AR49" s="1">
        <f t="shared" si="34"/>
        <v>-1.98</v>
      </c>
      <c r="AS49" s="1">
        <v>0.1</v>
      </c>
      <c r="AT49" s="1">
        <v>1</v>
      </c>
      <c r="AU49" s="1" t="s">
        <v>74</v>
      </c>
      <c r="AV49" s="1" t="s">
        <v>61</v>
      </c>
      <c r="AW49" s="1" t="s">
        <v>62</v>
      </c>
      <c r="AX49" s="1" t="s">
        <v>63</v>
      </c>
      <c r="AY49" s="1" t="s">
        <v>64</v>
      </c>
      <c r="BA49" s="4">
        <v>500039</v>
      </c>
    </row>
    <row r="50" spans="1:53">
      <c r="A50" s="1" t="s">
        <v>124</v>
      </c>
      <c r="B50" s="4" t="s">
        <v>95</v>
      </c>
      <c r="C50" s="1">
        <v>10784</v>
      </c>
      <c r="D50" s="1">
        <v>28840</v>
      </c>
      <c r="E50" s="1" t="s">
        <v>55</v>
      </c>
      <c r="F50" s="1" t="s">
        <v>125</v>
      </c>
      <c r="G50" s="1" t="s">
        <v>124</v>
      </c>
      <c r="H50" s="1" t="s">
        <v>57</v>
      </c>
      <c r="I50" s="1" t="s">
        <v>58</v>
      </c>
      <c r="J50" s="1">
        <v>20</v>
      </c>
      <c r="K50" s="1">
        <v>21</v>
      </c>
      <c r="L50" s="1">
        <v>19</v>
      </c>
      <c r="N50" s="1" t="s">
        <v>59</v>
      </c>
      <c r="O50" s="1">
        <v>4</v>
      </c>
      <c r="P50" s="1">
        <v>1</v>
      </c>
      <c r="Q50" s="1" t="s">
        <v>60</v>
      </c>
      <c r="R50" s="1">
        <v>0.1</v>
      </c>
      <c r="S50" s="1">
        <v>0.1</v>
      </c>
      <c r="T50" s="1">
        <v>0.1</v>
      </c>
      <c r="AA50" s="3">
        <v>1e-6</v>
      </c>
      <c r="AE50" s="1">
        <v>0</v>
      </c>
      <c r="AF50" s="1">
        <v>0</v>
      </c>
      <c r="AL50" s="1">
        <v>0</v>
      </c>
      <c r="AO50" s="1">
        <v>0.01</v>
      </c>
      <c r="AR50" s="1">
        <f t="shared" ref="AR50:AR55" si="39">3.3*1.1</f>
        <v>3.63</v>
      </c>
      <c r="AS50" s="1">
        <v>0.1</v>
      </c>
      <c r="AT50" s="1">
        <v>1</v>
      </c>
      <c r="AU50" s="1" t="s">
        <v>59</v>
      </c>
      <c r="AV50" s="1" t="s">
        <v>61</v>
      </c>
      <c r="AW50" s="1" t="s">
        <v>62</v>
      </c>
      <c r="AX50" s="1" t="s">
        <v>63</v>
      </c>
      <c r="AY50" s="1" t="s">
        <v>64</v>
      </c>
      <c r="BA50" s="4">
        <v>500039</v>
      </c>
    </row>
    <row r="51" spans="1:53">
      <c r="A51" s="1" t="s">
        <v>126</v>
      </c>
      <c r="B51" s="4" t="s">
        <v>127</v>
      </c>
      <c r="C51" s="1">
        <v>11302</v>
      </c>
      <c r="D51" s="1">
        <v>28840</v>
      </c>
      <c r="E51" s="1" t="s">
        <v>55</v>
      </c>
      <c r="F51" s="1" t="s">
        <v>125</v>
      </c>
      <c r="G51" s="1" t="s">
        <v>126</v>
      </c>
      <c r="H51" s="1" t="s">
        <v>57</v>
      </c>
      <c r="I51" s="1" t="s">
        <v>58</v>
      </c>
      <c r="J51" s="1">
        <v>2</v>
      </c>
      <c r="K51" s="1">
        <v>3</v>
      </c>
      <c r="L51" s="1">
        <v>1</v>
      </c>
      <c r="N51" s="1" t="s">
        <v>59</v>
      </c>
      <c r="O51" s="1">
        <v>25</v>
      </c>
      <c r="P51" s="1">
        <v>1</v>
      </c>
      <c r="Q51" s="1" t="s">
        <v>60</v>
      </c>
      <c r="R51" s="1">
        <v>0.1</v>
      </c>
      <c r="S51" s="1">
        <v>0.1</v>
      </c>
      <c r="T51" s="1">
        <v>0.1</v>
      </c>
      <c r="AA51" s="3">
        <v>1e-6</v>
      </c>
      <c r="AE51" s="1">
        <v>0</v>
      </c>
      <c r="AF51" s="1">
        <v>0</v>
      </c>
      <c r="AL51" s="1">
        <v>0</v>
      </c>
      <c r="AO51" s="1">
        <v>0.01</v>
      </c>
      <c r="AR51" s="1">
        <f t="shared" si="39"/>
        <v>3.63</v>
      </c>
      <c r="AS51" s="1">
        <v>0.1</v>
      </c>
      <c r="AT51" s="1">
        <v>1</v>
      </c>
      <c r="AU51" s="1" t="s">
        <v>59</v>
      </c>
      <c r="AV51" s="1" t="s">
        <v>61</v>
      </c>
      <c r="AW51" s="1" t="s">
        <v>62</v>
      </c>
      <c r="AX51" s="1" t="s">
        <v>63</v>
      </c>
      <c r="AY51" s="1" t="s">
        <v>64</v>
      </c>
      <c r="BA51" s="4">
        <v>500039</v>
      </c>
    </row>
    <row r="52" spans="1:53">
      <c r="A52" s="1" t="s">
        <v>128</v>
      </c>
      <c r="B52" s="4" t="s">
        <v>127</v>
      </c>
      <c r="C52" s="1">
        <v>11302</v>
      </c>
      <c r="D52" s="1">
        <v>28840</v>
      </c>
      <c r="E52" s="1" t="s">
        <v>55</v>
      </c>
      <c r="F52" s="1" t="s">
        <v>125</v>
      </c>
      <c r="G52" s="1" t="s">
        <v>128</v>
      </c>
      <c r="H52" s="1" t="s">
        <v>57</v>
      </c>
      <c r="I52" s="1" t="s">
        <v>58</v>
      </c>
      <c r="J52" s="1">
        <v>8</v>
      </c>
      <c r="K52" s="1">
        <v>9</v>
      </c>
      <c r="L52" s="1">
        <v>7</v>
      </c>
      <c r="N52" s="1" t="s">
        <v>59</v>
      </c>
      <c r="O52" s="1">
        <v>100</v>
      </c>
      <c r="P52" s="1">
        <v>1</v>
      </c>
      <c r="Q52" s="1" t="s">
        <v>60</v>
      </c>
      <c r="R52" s="1">
        <v>0.1</v>
      </c>
      <c r="S52" s="1">
        <v>0.1</v>
      </c>
      <c r="T52" s="1">
        <v>0.1</v>
      </c>
      <c r="AA52" s="3">
        <v>1e-6</v>
      </c>
      <c r="AE52" s="1">
        <v>0</v>
      </c>
      <c r="AF52" s="1">
        <v>0</v>
      </c>
      <c r="AL52" s="1">
        <v>0</v>
      </c>
      <c r="AO52" s="1">
        <v>0.01</v>
      </c>
      <c r="AR52" s="1">
        <f t="shared" si="39"/>
        <v>3.63</v>
      </c>
      <c r="AS52" s="1">
        <v>0.1</v>
      </c>
      <c r="AT52" s="1">
        <v>1</v>
      </c>
      <c r="AU52" s="1" t="s">
        <v>59</v>
      </c>
      <c r="AV52" s="1" t="s">
        <v>61</v>
      </c>
      <c r="AW52" s="1" t="s">
        <v>62</v>
      </c>
      <c r="AX52" s="1" t="s">
        <v>63</v>
      </c>
      <c r="AY52" s="1" t="s">
        <v>64</v>
      </c>
      <c r="BA52" s="4">
        <v>500039</v>
      </c>
    </row>
    <row r="53" spans="1:53">
      <c r="A53" s="1" t="s">
        <v>129</v>
      </c>
      <c r="B53" s="4" t="s">
        <v>95</v>
      </c>
      <c r="C53" s="1">
        <v>10784</v>
      </c>
      <c r="D53" s="1">
        <v>28840</v>
      </c>
      <c r="E53" s="1" t="s">
        <v>55</v>
      </c>
      <c r="F53" s="1" t="s">
        <v>125</v>
      </c>
      <c r="G53" s="1" t="s">
        <v>129</v>
      </c>
      <c r="H53" s="1" t="s">
        <v>57</v>
      </c>
      <c r="I53" s="1" t="s">
        <v>58</v>
      </c>
      <c r="J53" s="1">
        <f t="shared" ref="J53:L53" si="40">J50+3</f>
        <v>23</v>
      </c>
      <c r="K53" s="1">
        <f t="shared" si="40"/>
        <v>24</v>
      </c>
      <c r="L53" s="1">
        <f t="shared" si="40"/>
        <v>22</v>
      </c>
      <c r="N53" s="1" t="s">
        <v>59</v>
      </c>
      <c r="O53" s="1">
        <f t="shared" ref="O53:O55" si="41">O50*8</f>
        <v>32</v>
      </c>
      <c r="P53" s="1">
        <v>1</v>
      </c>
      <c r="Q53" s="1" t="s">
        <v>60</v>
      </c>
      <c r="R53" s="1">
        <v>0.1</v>
      </c>
      <c r="S53" s="1">
        <v>0.1</v>
      </c>
      <c r="T53" s="1">
        <v>0.1</v>
      </c>
      <c r="AA53" s="3">
        <v>1e-6</v>
      </c>
      <c r="AE53" s="1">
        <v>0</v>
      </c>
      <c r="AF53" s="1">
        <v>0</v>
      </c>
      <c r="AL53" s="1">
        <v>0</v>
      </c>
      <c r="AO53" s="1">
        <v>0.01</v>
      </c>
      <c r="AR53" s="1">
        <f t="shared" si="39"/>
        <v>3.63</v>
      </c>
      <c r="AS53" s="1">
        <v>0.1</v>
      </c>
      <c r="AT53" s="1">
        <v>1</v>
      </c>
      <c r="AU53" s="1" t="s">
        <v>59</v>
      </c>
      <c r="AV53" s="1" t="s">
        <v>61</v>
      </c>
      <c r="AW53" s="1" t="s">
        <v>62</v>
      </c>
      <c r="AX53" s="1" t="s">
        <v>63</v>
      </c>
      <c r="AY53" s="1" t="s">
        <v>64</v>
      </c>
      <c r="BA53" s="4">
        <v>500039</v>
      </c>
    </row>
    <row r="54" spans="1:53">
      <c r="A54" s="1" t="s">
        <v>130</v>
      </c>
      <c r="B54" s="4" t="s">
        <v>127</v>
      </c>
      <c r="C54" s="1">
        <v>11302</v>
      </c>
      <c r="D54" s="1">
        <v>28840</v>
      </c>
      <c r="E54" s="1" t="s">
        <v>55</v>
      </c>
      <c r="F54" s="1" t="s">
        <v>125</v>
      </c>
      <c r="G54" s="1" t="s">
        <v>130</v>
      </c>
      <c r="H54" s="1" t="s">
        <v>57</v>
      </c>
      <c r="I54" s="1" t="s">
        <v>58</v>
      </c>
      <c r="J54" s="1">
        <f t="shared" ref="J54:L54" si="42">J51+3</f>
        <v>5</v>
      </c>
      <c r="K54" s="1">
        <f t="shared" si="42"/>
        <v>6</v>
      </c>
      <c r="L54" s="1">
        <f t="shared" si="42"/>
        <v>4</v>
      </c>
      <c r="N54" s="1" t="s">
        <v>59</v>
      </c>
      <c r="O54" s="1">
        <f t="shared" si="41"/>
        <v>200</v>
      </c>
      <c r="P54" s="1">
        <v>1</v>
      </c>
      <c r="Q54" s="1" t="s">
        <v>60</v>
      </c>
      <c r="R54" s="1">
        <v>0.1</v>
      </c>
      <c r="S54" s="1">
        <v>0.1</v>
      </c>
      <c r="T54" s="1">
        <v>0.1</v>
      </c>
      <c r="AA54" s="3">
        <v>1e-6</v>
      </c>
      <c r="AE54" s="1">
        <v>0</v>
      </c>
      <c r="AF54" s="1">
        <v>0</v>
      </c>
      <c r="AL54" s="1">
        <v>0</v>
      </c>
      <c r="AO54" s="1">
        <v>0.01</v>
      </c>
      <c r="AR54" s="1">
        <f t="shared" si="39"/>
        <v>3.63</v>
      </c>
      <c r="AS54" s="1">
        <v>0.1</v>
      </c>
      <c r="AT54" s="1">
        <v>1</v>
      </c>
      <c r="AU54" s="1" t="s">
        <v>59</v>
      </c>
      <c r="AV54" s="1" t="s">
        <v>61</v>
      </c>
      <c r="AW54" s="1" t="s">
        <v>62</v>
      </c>
      <c r="AX54" s="1" t="s">
        <v>63</v>
      </c>
      <c r="AY54" s="1" t="s">
        <v>64</v>
      </c>
      <c r="BA54" s="4">
        <v>500039</v>
      </c>
    </row>
    <row r="55" spans="1:53">
      <c r="A55" s="1" t="s">
        <v>131</v>
      </c>
      <c r="B55" s="4" t="s">
        <v>127</v>
      </c>
      <c r="C55" s="1">
        <v>11302</v>
      </c>
      <c r="D55" s="1">
        <v>28840</v>
      </c>
      <c r="E55" s="1" t="s">
        <v>55</v>
      </c>
      <c r="F55" s="1" t="s">
        <v>125</v>
      </c>
      <c r="G55" s="1" t="s">
        <v>131</v>
      </c>
      <c r="H55" s="1" t="s">
        <v>57</v>
      </c>
      <c r="I55" s="1" t="s">
        <v>58</v>
      </c>
      <c r="J55" s="1">
        <f t="shared" ref="J55:L55" si="43">J52+3</f>
        <v>11</v>
      </c>
      <c r="K55" s="1">
        <f t="shared" si="43"/>
        <v>12</v>
      </c>
      <c r="L55" s="1">
        <f t="shared" si="43"/>
        <v>10</v>
      </c>
      <c r="N55" s="1" t="s">
        <v>59</v>
      </c>
      <c r="O55" s="1">
        <f t="shared" si="41"/>
        <v>800</v>
      </c>
      <c r="P55" s="1">
        <v>1</v>
      </c>
      <c r="Q55" s="1" t="s">
        <v>60</v>
      </c>
      <c r="R55" s="1">
        <v>0.1</v>
      </c>
      <c r="S55" s="1">
        <v>0.1</v>
      </c>
      <c r="T55" s="1">
        <v>0.1</v>
      </c>
      <c r="AA55" s="3">
        <v>1e-6</v>
      </c>
      <c r="AE55" s="1">
        <v>0</v>
      </c>
      <c r="AF55" s="1">
        <v>0</v>
      </c>
      <c r="AL55" s="1">
        <v>0</v>
      </c>
      <c r="AO55" s="1">
        <v>0.01</v>
      </c>
      <c r="AR55" s="1">
        <f t="shared" si="39"/>
        <v>3.63</v>
      </c>
      <c r="AS55" s="1">
        <v>0.1</v>
      </c>
      <c r="AT55" s="1">
        <v>1</v>
      </c>
      <c r="AU55" s="1" t="s">
        <v>59</v>
      </c>
      <c r="AV55" s="1" t="s">
        <v>61</v>
      </c>
      <c r="AW55" s="1" t="s">
        <v>62</v>
      </c>
      <c r="AX55" s="1" t="s">
        <v>63</v>
      </c>
      <c r="AY55" s="1" t="s">
        <v>64</v>
      </c>
      <c r="BA55" s="4">
        <v>500039</v>
      </c>
    </row>
    <row r="56" spans="1:53">
      <c r="A56" s="1" t="s">
        <v>132</v>
      </c>
      <c r="B56" s="4" t="s">
        <v>105</v>
      </c>
      <c r="C56" s="1">
        <v>9747</v>
      </c>
      <c r="D56" s="1">
        <v>28840</v>
      </c>
      <c r="E56" s="1" t="s">
        <v>72</v>
      </c>
      <c r="F56" s="1" t="s">
        <v>133</v>
      </c>
      <c r="G56" s="1" t="s">
        <v>132</v>
      </c>
      <c r="H56" s="1" t="s">
        <v>57</v>
      </c>
      <c r="I56" s="1" t="s">
        <v>58</v>
      </c>
      <c r="J56" s="1">
        <v>14</v>
      </c>
      <c r="K56" s="1">
        <v>15</v>
      </c>
      <c r="L56" s="1">
        <v>13</v>
      </c>
      <c r="N56" s="1" t="s">
        <v>74</v>
      </c>
      <c r="O56" s="1">
        <v>4</v>
      </c>
      <c r="P56" s="1">
        <v>1</v>
      </c>
      <c r="Q56" s="1" t="s">
        <v>60</v>
      </c>
      <c r="R56" s="1">
        <v>0.1</v>
      </c>
      <c r="S56" s="1">
        <v>0.1</v>
      </c>
      <c r="T56" s="1">
        <v>0.1</v>
      </c>
      <c r="AA56" s="3">
        <v>1e-6</v>
      </c>
      <c r="AE56" s="1">
        <v>0</v>
      </c>
      <c r="AF56" s="1">
        <v>0</v>
      </c>
      <c r="AL56" s="1">
        <v>0</v>
      </c>
      <c r="AO56" s="1">
        <v>-0.01</v>
      </c>
      <c r="AR56" s="1">
        <f t="shared" ref="AR56:AR61" si="44">-3.3*1.1</f>
        <v>-3.63</v>
      </c>
      <c r="AS56" s="1">
        <v>0.1</v>
      </c>
      <c r="AT56" s="1">
        <v>1</v>
      </c>
      <c r="AU56" s="1" t="s">
        <v>74</v>
      </c>
      <c r="AV56" s="1" t="s">
        <v>61</v>
      </c>
      <c r="AW56" s="1" t="s">
        <v>62</v>
      </c>
      <c r="AX56" s="1" t="s">
        <v>63</v>
      </c>
      <c r="AY56" s="1" t="s">
        <v>64</v>
      </c>
      <c r="BA56" s="4">
        <v>500039</v>
      </c>
    </row>
    <row r="57" spans="1:53">
      <c r="A57" s="1" t="s">
        <v>134</v>
      </c>
      <c r="B57" s="4" t="s">
        <v>105</v>
      </c>
      <c r="C57" s="1">
        <v>9747</v>
      </c>
      <c r="D57" s="1">
        <v>28840</v>
      </c>
      <c r="E57" s="1" t="s">
        <v>72</v>
      </c>
      <c r="F57" s="1" t="s">
        <v>133</v>
      </c>
      <c r="G57" s="1" t="s">
        <v>134</v>
      </c>
      <c r="H57" s="1" t="s">
        <v>57</v>
      </c>
      <c r="I57" s="1" t="s">
        <v>58</v>
      </c>
      <c r="J57" s="1">
        <v>20</v>
      </c>
      <c r="K57" s="1">
        <v>21</v>
      </c>
      <c r="L57" s="1">
        <v>19</v>
      </c>
      <c r="N57" s="1" t="s">
        <v>74</v>
      </c>
      <c r="O57" s="1">
        <v>25</v>
      </c>
      <c r="P57" s="1">
        <v>1</v>
      </c>
      <c r="Q57" s="1" t="s">
        <v>60</v>
      </c>
      <c r="R57" s="1">
        <v>0.1</v>
      </c>
      <c r="S57" s="1">
        <v>0.1</v>
      </c>
      <c r="T57" s="1">
        <v>0.1</v>
      </c>
      <c r="AA57" s="3">
        <v>1e-6</v>
      </c>
      <c r="AE57" s="1">
        <v>0</v>
      </c>
      <c r="AF57" s="1">
        <v>0</v>
      </c>
      <c r="AL57" s="1">
        <v>0</v>
      </c>
      <c r="AO57" s="1">
        <v>-0.01</v>
      </c>
      <c r="AR57" s="1">
        <f t="shared" si="44"/>
        <v>-3.63</v>
      </c>
      <c r="AS57" s="1">
        <v>0.1</v>
      </c>
      <c r="AT57" s="1">
        <v>1</v>
      </c>
      <c r="AU57" s="1" t="s">
        <v>74</v>
      </c>
      <c r="AV57" s="1" t="s">
        <v>61</v>
      </c>
      <c r="AW57" s="1" t="s">
        <v>62</v>
      </c>
      <c r="AX57" s="1" t="s">
        <v>63</v>
      </c>
      <c r="AY57" s="1" t="s">
        <v>64</v>
      </c>
      <c r="BA57" s="4">
        <v>500039</v>
      </c>
    </row>
    <row r="58" spans="1:53">
      <c r="A58" s="1" t="s">
        <v>135</v>
      </c>
      <c r="B58" s="4" t="s">
        <v>54</v>
      </c>
      <c r="C58" s="1">
        <v>10266</v>
      </c>
      <c r="D58" s="1">
        <v>28840</v>
      </c>
      <c r="E58" s="1" t="s">
        <v>72</v>
      </c>
      <c r="F58" s="1" t="s">
        <v>133</v>
      </c>
      <c r="G58" s="1" t="s">
        <v>135</v>
      </c>
      <c r="H58" s="1" t="s">
        <v>57</v>
      </c>
      <c r="I58" s="1" t="s">
        <v>58</v>
      </c>
      <c r="J58" s="1">
        <v>2</v>
      </c>
      <c r="K58" s="1">
        <v>3</v>
      </c>
      <c r="L58" s="1">
        <v>1</v>
      </c>
      <c r="N58" s="1" t="s">
        <v>74</v>
      </c>
      <c r="O58" s="1">
        <v>100</v>
      </c>
      <c r="P58" s="1">
        <v>1</v>
      </c>
      <c r="Q58" s="1" t="s">
        <v>60</v>
      </c>
      <c r="R58" s="1">
        <v>0.1</v>
      </c>
      <c r="S58" s="1">
        <v>0.1</v>
      </c>
      <c r="T58" s="1">
        <v>0.1</v>
      </c>
      <c r="AA58" s="3">
        <v>1e-6</v>
      </c>
      <c r="AE58" s="1">
        <v>0</v>
      </c>
      <c r="AF58" s="1">
        <v>0</v>
      </c>
      <c r="AL58" s="1">
        <v>0</v>
      </c>
      <c r="AO58" s="1">
        <v>-0.01</v>
      </c>
      <c r="AR58" s="1">
        <f t="shared" si="44"/>
        <v>-3.63</v>
      </c>
      <c r="AS58" s="1">
        <v>0.1</v>
      </c>
      <c r="AT58" s="1">
        <v>1</v>
      </c>
      <c r="AU58" s="1" t="s">
        <v>74</v>
      </c>
      <c r="AV58" s="1" t="s">
        <v>61</v>
      </c>
      <c r="AW58" s="1" t="s">
        <v>62</v>
      </c>
      <c r="AX58" s="1" t="s">
        <v>63</v>
      </c>
      <c r="AY58" s="1" t="s">
        <v>64</v>
      </c>
      <c r="BA58" s="4">
        <v>500039</v>
      </c>
    </row>
    <row r="59" spans="1:53">
      <c r="A59" s="1" t="s">
        <v>136</v>
      </c>
      <c r="B59" s="4" t="s">
        <v>105</v>
      </c>
      <c r="C59" s="1">
        <v>9747</v>
      </c>
      <c r="D59" s="1">
        <v>28840</v>
      </c>
      <c r="E59" s="1" t="s">
        <v>72</v>
      </c>
      <c r="F59" s="1" t="s">
        <v>133</v>
      </c>
      <c r="G59" s="1" t="s">
        <v>136</v>
      </c>
      <c r="H59" s="1" t="s">
        <v>57</v>
      </c>
      <c r="I59" s="1" t="s">
        <v>58</v>
      </c>
      <c r="J59" s="1">
        <f t="shared" ref="J59:L59" si="45">J56+3</f>
        <v>17</v>
      </c>
      <c r="K59" s="1">
        <f t="shared" si="45"/>
        <v>18</v>
      </c>
      <c r="L59" s="1">
        <f t="shared" si="45"/>
        <v>16</v>
      </c>
      <c r="N59" s="1" t="s">
        <v>74</v>
      </c>
      <c r="O59" s="1">
        <f t="shared" ref="O59:O61" si="46">O56*8</f>
        <v>32</v>
      </c>
      <c r="P59" s="1">
        <v>1</v>
      </c>
      <c r="Q59" s="1" t="s">
        <v>60</v>
      </c>
      <c r="R59" s="1">
        <v>0.1</v>
      </c>
      <c r="S59" s="1">
        <v>0.1</v>
      </c>
      <c r="T59" s="1">
        <v>0.1</v>
      </c>
      <c r="AA59" s="3">
        <v>1e-6</v>
      </c>
      <c r="AE59" s="1">
        <v>0</v>
      </c>
      <c r="AF59" s="1">
        <v>0</v>
      </c>
      <c r="AL59" s="1">
        <v>0</v>
      </c>
      <c r="AO59" s="1">
        <v>-0.01</v>
      </c>
      <c r="AR59" s="1">
        <f t="shared" si="44"/>
        <v>-3.63</v>
      </c>
      <c r="AS59" s="1">
        <v>0.1</v>
      </c>
      <c r="AT59" s="1">
        <v>1</v>
      </c>
      <c r="AU59" s="1" t="s">
        <v>74</v>
      </c>
      <c r="AV59" s="1" t="s">
        <v>61</v>
      </c>
      <c r="AW59" s="1" t="s">
        <v>62</v>
      </c>
      <c r="AX59" s="1" t="s">
        <v>63</v>
      </c>
      <c r="AY59" s="1" t="s">
        <v>64</v>
      </c>
      <c r="BA59" s="4">
        <v>500039</v>
      </c>
    </row>
    <row r="60" spans="1:53">
      <c r="A60" s="1" t="s">
        <v>137</v>
      </c>
      <c r="B60" s="4" t="s">
        <v>105</v>
      </c>
      <c r="C60" s="1">
        <v>9747</v>
      </c>
      <c r="D60" s="1">
        <v>28840</v>
      </c>
      <c r="E60" s="1" t="s">
        <v>72</v>
      </c>
      <c r="F60" s="1" t="s">
        <v>133</v>
      </c>
      <c r="G60" s="1" t="s">
        <v>137</v>
      </c>
      <c r="H60" s="1" t="s">
        <v>57</v>
      </c>
      <c r="I60" s="1" t="s">
        <v>58</v>
      </c>
      <c r="J60" s="1">
        <f t="shared" ref="J60:L60" si="47">J57+3</f>
        <v>23</v>
      </c>
      <c r="K60" s="1">
        <f t="shared" si="47"/>
        <v>24</v>
      </c>
      <c r="L60" s="1">
        <f t="shared" si="47"/>
        <v>22</v>
      </c>
      <c r="N60" s="1" t="s">
        <v>74</v>
      </c>
      <c r="O60" s="1">
        <f t="shared" si="46"/>
        <v>200</v>
      </c>
      <c r="P60" s="1">
        <v>1</v>
      </c>
      <c r="Q60" s="1" t="s">
        <v>60</v>
      </c>
      <c r="R60" s="1">
        <v>0.1</v>
      </c>
      <c r="S60" s="1">
        <v>0.1</v>
      </c>
      <c r="T60" s="1">
        <v>0.1</v>
      </c>
      <c r="AA60" s="3">
        <v>1e-6</v>
      </c>
      <c r="AE60" s="1">
        <v>0</v>
      </c>
      <c r="AF60" s="1">
        <v>0</v>
      </c>
      <c r="AL60" s="1">
        <v>0</v>
      </c>
      <c r="AO60" s="1">
        <v>-0.01</v>
      </c>
      <c r="AR60" s="1">
        <f t="shared" si="44"/>
        <v>-3.63</v>
      </c>
      <c r="AS60" s="1">
        <v>0.1</v>
      </c>
      <c r="AT60" s="1">
        <v>1</v>
      </c>
      <c r="AU60" s="1" t="s">
        <v>74</v>
      </c>
      <c r="AV60" s="1" t="s">
        <v>61</v>
      </c>
      <c r="AW60" s="1" t="s">
        <v>62</v>
      </c>
      <c r="AX60" s="1" t="s">
        <v>63</v>
      </c>
      <c r="AY60" s="1" t="s">
        <v>64</v>
      </c>
      <c r="BA60" s="4">
        <v>500039</v>
      </c>
    </row>
    <row r="61" spans="1:53">
      <c r="A61" s="1" t="s">
        <v>138</v>
      </c>
      <c r="B61" s="4" t="s">
        <v>54</v>
      </c>
      <c r="C61" s="1">
        <v>10266</v>
      </c>
      <c r="D61" s="1">
        <v>28840</v>
      </c>
      <c r="E61" s="1" t="s">
        <v>72</v>
      </c>
      <c r="F61" s="1" t="s">
        <v>133</v>
      </c>
      <c r="G61" s="1" t="s">
        <v>138</v>
      </c>
      <c r="H61" s="1" t="s">
        <v>57</v>
      </c>
      <c r="I61" s="1" t="s">
        <v>58</v>
      </c>
      <c r="J61" s="1">
        <f t="shared" ref="J61:L61" si="48">J58+3</f>
        <v>5</v>
      </c>
      <c r="K61" s="1">
        <f t="shared" si="48"/>
        <v>6</v>
      </c>
      <c r="L61" s="1">
        <f t="shared" si="48"/>
        <v>4</v>
      </c>
      <c r="N61" s="1" t="s">
        <v>74</v>
      </c>
      <c r="O61" s="1">
        <f t="shared" si="46"/>
        <v>800</v>
      </c>
      <c r="P61" s="1">
        <v>1</v>
      </c>
      <c r="Q61" s="1" t="s">
        <v>60</v>
      </c>
      <c r="R61" s="1">
        <v>0.1</v>
      </c>
      <c r="S61" s="1">
        <v>0.1</v>
      </c>
      <c r="T61" s="1">
        <v>0.1</v>
      </c>
      <c r="AA61" s="3">
        <v>1e-6</v>
      </c>
      <c r="AE61" s="1">
        <v>0</v>
      </c>
      <c r="AF61" s="1">
        <v>0</v>
      </c>
      <c r="AL61" s="1">
        <v>0</v>
      </c>
      <c r="AO61" s="1">
        <v>-0.01</v>
      </c>
      <c r="AR61" s="1">
        <f t="shared" si="44"/>
        <v>-3.63</v>
      </c>
      <c r="AS61" s="1">
        <v>0.1</v>
      </c>
      <c r="AT61" s="1">
        <v>1</v>
      </c>
      <c r="AU61" s="1" t="s">
        <v>74</v>
      </c>
      <c r="AV61" s="1" t="s">
        <v>61</v>
      </c>
      <c r="AW61" s="1" t="s">
        <v>62</v>
      </c>
      <c r="AX61" s="1" t="s">
        <v>63</v>
      </c>
      <c r="AY61" s="1" t="s">
        <v>64</v>
      </c>
      <c r="BA61" s="4">
        <v>500039</v>
      </c>
    </row>
    <row r="62" spans="1:53">
      <c r="A62" s="1" t="s">
        <v>139</v>
      </c>
      <c r="B62" s="4" t="s">
        <v>111</v>
      </c>
      <c r="C62" s="1">
        <v>10849</v>
      </c>
      <c r="D62" s="1">
        <v>28840</v>
      </c>
      <c r="E62" s="1" t="s">
        <v>55</v>
      </c>
      <c r="F62" s="1" t="s">
        <v>125</v>
      </c>
      <c r="G62" s="1" t="s">
        <v>139</v>
      </c>
      <c r="H62" s="1" t="s">
        <v>57</v>
      </c>
      <c r="I62" s="1" t="s">
        <v>58</v>
      </c>
      <c r="J62" s="1">
        <v>20</v>
      </c>
      <c r="K62" s="1">
        <v>21</v>
      </c>
      <c r="L62" s="1">
        <v>19</v>
      </c>
      <c r="N62" s="1" t="s">
        <v>59</v>
      </c>
      <c r="O62" s="1">
        <v>4</v>
      </c>
      <c r="P62" s="1">
        <v>1</v>
      </c>
      <c r="Q62" s="1" t="s">
        <v>60</v>
      </c>
      <c r="R62" s="1">
        <v>0.1</v>
      </c>
      <c r="S62" s="1">
        <v>0.1</v>
      </c>
      <c r="T62" s="1">
        <v>0.1</v>
      </c>
      <c r="AA62" s="3">
        <v>1e-6</v>
      </c>
      <c r="AE62" s="1">
        <v>0</v>
      </c>
      <c r="AF62" s="1">
        <v>0</v>
      </c>
      <c r="AL62" s="1">
        <v>0</v>
      </c>
      <c r="AO62" s="1">
        <v>0.01</v>
      </c>
      <c r="AR62" s="1">
        <f t="shared" ref="AR62:AR67" si="49">3.3*1.1</f>
        <v>3.63</v>
      </c>
      <c r="AS62" s="1">
        <v>0.1</v>
      </c>
      <c r="AT62" s="1">
        <v>1</v>
      </c>
      <c r="AU62" s="1" t="s">
        <v>59</v>
      </c>
      <c r="AV62" s="1" t="s">
        <v>61</v>
      </c>
      <c r="AW62" s="1" t="s">
        <v>62</v>
      </c>
      <c r="AX62" s="1" t="s">
        <v>63</v>
      </c>
      <c r="AY62" s="1" t="s">
        <v>64</v>
      </c>
      <c r="BA62" s="4">
        <v>500039</v>
      </c>
    </row>
    <row r="63" spans="1:53">
      <c r="A63" s="1" t="s">
        <v>140</v>
      </c>
      <c r="B63" s="4" t="s">
        <v>141</v>
      </c>
      <c r="C63" s="1">
        <v>11367</v>
      </c>
      <c r="D63" s="1">
        <v>28840</v>
      </c>
      <c r="E63" s="1" t="s">
        <v>55</v>
      </c>
      <c r="F63" s="1" t="s">
        <v>125</v>
      </c>
      <c r="G63" s="1" t="s">
        <v>140</v>
      </c>
      <c r="H63" s="1" t="s">
        <v>57</v>
      </c>
      <c r="I63" s="1" t="s">
        <v>58</v>
      </c>
      <c r="J63" s="1">
        <v>2</v>
      </c>
      <c r="K63" s="1">
        <v>3</v>
      </c>
      <c r="L63" s="1">
        <v>1</v>
      </c>
      <c r="N63" s="1" t="s">
        <v>59</v>
      </c>
      <c r="O63" s="1">
        <v>25</v>
      </c>
      <c r="P63" s="1">
        <v>1</v>
      </c>
      <c r="Q63" s="1" t="s">
        <v>60</v>
      </c>
      <c r="R63" s="1">
        <v>0.1</v>
      </c>
      <c r="S63" s="1">
        <v>0.1</v>
      </c>
      <c r="T63" s="1">
        <v>0.1</v>
      </c>
      <c r="AA63" s="3">
        <v>1e-6</v>
      </c>
      <c r="AE63" s="1">
        <v>0</v>
      </c>
      <c r="AF63" s="1">
        <v>0</v>
      </c>
      <c r="AL63" s="1">
        <v>0</v>
      </c>
      <c r="AO63" s="1">
        <v>0.01</v>
      </c>
      <c r="AR63" s="1">
        <f t="shared" si="49"/>
        <v>3.63</v>
      </c>
      <c r="AS63" s="1">
        <v>0.1</v>
      </c>
      <c r="AT63" s="1">
        <v>1</v>
      </c>
      <c r="AU63" s="1" t="s">
        <v>59</v>
      </c>
      <c r="AV63" s="1" t="s">
        <v>61</v>
      </c>
      <c r="AW63" s="1" t="s">
        <v>62</v>
      </c>
      <c r="AX63" s="1" t="s">
        <v>63</v>
      </c>
      <c r="AY63" s="1" t="s">
        <v>64</v>
      </c>
      <c r="BA63" s="4">
        <v>500039</v>
      </c>
    </row>
    <row r="64" spans="1:53">
      <c r="A64" s="1" t="s">
        <v>142</v>
      </c>
      <c r="B64" s="4" t="s">
        <v>141</v>
      </c>
      <c r="C64" s="1">
        <v>11367</v>
      </c>
      <c r="D64" s="1">
        <v>28840</v>
      </c>
      <c r="E64" s="1" t="s">
        <v>55</v>
      </c>
      <c r="F64" s="1" t="s">
        <v>125</v>
      </c>
      <c r="G64" s="1" t="s">
        <v>142</v>
      </c>
      <c r="H64" s="1" t="s">
        <v>57</v>
      </c>
      <c r="I64" s="1" t="s">
        <v>58</v>
      </c>
      <c r="J64" s="1">
        <v>8</v>
      </c>
      <c r="K64" s="1">
        <v>9</v>
      </c>
      <c r="L64" s="1">
        <v>7</v>
      </c>
      <c r="N64" s="1" t="s">
        <v>59</v>
      </c>
      <c r="O64" s="1">
        <v>100</v>
      </c>
      <c r="P64" s="1">
        <v>1</v>
      </c>
      <c r="Q64" s="1" t="s">
        <v>60</v>
      </c>
      <c r="R64" s="1">
        <v>0.1</v>
      </c>
      <c r="S64" s="1">
        <v>0.1</v>
      </c>
      <c r="T64" s="1">
        <v>0.1</v>
      </c>
      <c r="AA64" s="3">
        <v>1e-6</v>
      </c>
      <c r="AE64" s="1">
        <v>0</v>
      </c>
      <c r="AF64" s="1">
        <v>0</v>
      </c>
      <c r="AL64" s="1">
        <v>0</v>
      </c>
      <c r="AO64" s="1">
        <v>0.01</v>
      </c>
      <c r="AR64" s="1">
        <f t="shared" si="49"/>
        <v>3.63</v>
      </c>
      <c r="AS64" s="1">
        <v>0.1</v>
      </c>
      <c r="AT64" s="1">
        <v>1</v>
      </c>
      <c r="AU64" s="1" t="s">
        <v>59</v>
      </c>
      <c r="AV64" s="1" t="s">
        <v>61</v>
      </c>
      <c r="AW64" s="1" t="s">
        <v>62</v>
      </c>
      <c r="AX64" s="1" t="s">
        <v>63</v>
      </c>
      <c r="AY64" s="1" t="s">
        <v>64</v>
      </c>
      <c r="BA64" s="4">
        <v>500039</v>
      </c>
    </row>
    <row r="65" spans="1:53">
      <c r="A65" s="1" t="s">
        <v>143</v>
      </c>
      <c r="B65" s="4" t="s">
        <v>111</v>
      </c>
      <c r="C65" s="1">
        <v>10849</v>
      </c>
      <c r="D65" s="1">
        <v>28840</v>
      </c>
      <c r="E65" s="1" t="s">
        <v>55</v>
      </c>
      <c r="F65" s="1" t="s">
        <v>125</v>
      </c>
      <c r="G65" s="1" t="s">
        <v>143</v>
      </c>
      <c r="H65" s="1" t="s">
        <v>57</v>
      </c>
      <c r="I65" s="1" t="s">
        <v>58</v>
      </c>
      <c r="J65" s="1">
        <f t="shared" ref="J65:L65" si="50">J62+3</f>
        <v>23</v>
      </c>
      <c r="K65" s="1">
        <f t="shared" si="50"/>
        <v>24</v>
      </c>
      <c r="L65" s="1">
        <f t="shared" si="50"/>
        <v>22</v>
      </c>
      <c r="N65" s="1" t="s">
        <v>59</v>
      </c>
      <c r="O65" s="1">
        <f t="shared" ref="O65:O67" si="51">O62*8</f>
        <v>32</v>
      </c>
      <c r="P65" s="1">
        <v>1</v>
      </c>
      <c r="Q65" s="1" t="s">
        <v>60</v>
      </c>
      <c r="R65" s="1">
        <v>0.1</v>
      </c>
      <c r="S65" s="1">
        <v>0.1</v>
      </c>
      <c r="T65" s="1">
        <v>0.1</v>
      </c>
      <c r="AA65" s="3">
        <v>1e-6</v>
      </c>
      <c r="AE65" s="1">
        <v>0</v>
      </c>
      <c r="AF65" s="1">
        <v>0</v>
      </c>
      <c r="AL65" s="1">
        <v>0</v>
      </c>
      <c r="AO65" s="1">
        <v>0.01</v>
      </c>
      <c r="AR65" s="1">
        <f t="shared" si="49"/>
        <v>3.63</v>
      </c>
      <c r="AS65" s="1">
        <v>0.1</v>
      </c>
      <c r="AT65" s="1">
        <v>1</v>
      </c>
      <c r="AU65" s="1" t="s">
        <v>59</v>
      </c>
      <c r="AV65" s="1" t="s">
        <v>61</v>
      </c>
      <c r="AW65" s="1" t="s">
        <v>62</v>
      </c>
      <c r="AX65" s="1" t="s">
        <v>63</v>
      </c>
      <c r="AY65" s="1" t="s">
        <v>64</v>
      </c>
      <c r="BA65" s="4">
        <v>500039</v>
      </c>
    </row>
    <row r="66" spans="1:53">
      <c r="A66" s="1" t="s">
        <v>144</v>
      </c>
      <c r="B66" s="4" t="s">
        <v>141</v>
      </c>
      <c r="C66" s="1">
        <v>11367</v>
      </c>
      <c r="D66" s="1">
        <v>28840</v>
      </c>
      <c r="E66" s="1" t="s">
        <v>55</v>
      </c>
      <c r="F66" s="1" t="s">
        <v>125</v>
      </c>
      <c r="G66" s="1" t="s">
        <v>144</v>
      </c>
      <c r="H66" s="1" t="s">
        <v>57</v>
      </c>
      <c r="I66" s="1" t="s">
        <v>58</v>
      </c>
      <c r="J66" s="1">
        <f t="shared" ref="J66:L66" si="52">J63+3</f>
        <v>5</v>
      </c>
      <c r="K66" s="1">
        <f t="shared" si="52"/>
        <v>6</v>
      </c>
      <c r="L66" s="1">
        <f t="shared" si="52"/>
        <v>4</v>
      </c>
      <c r="N66" s="1" t="s">
        <v>59</v>
      </c>
      <c r="O66" s="1">
        <f t="shared" si="51"/>
        <v>200</v>
      </c>
      <c r="P66" s="1">
        <v>1</v>
      </c>
      <c r="Q66" s="1" t="s">
        <v>60</v>
      </c>
      <c r="R66" s="1">
        <v>0.1</v>
      </c>
      <c r="S66" s="1">
        <v>0.1</v>
      </c>
      <c r="T66" s="1">
        <v>0.1</v>
      </c>
      <c r="AA66" s="3">
        <v>1e-6</v>
      </c>
      <c r="AE66" s="1">
        <v>0</v>
      </c>
      <c r="AF66" s="1">
        <v>0</v>
      </c>
      <c r="AL66" s="1">
        <v>0</v>
      </c>
      <c r="AO66" s="1">
        <v>0.01</v>
      </c>
      <c r="AR66" s="1">
        <f t="shared" si="49"/>
        <v>3.63</v>
      </c>
      <c r="AS66" s="1">
        <v>0.1</v>
      </c>
      <c r="AT66" s="1">
        <v>1</v>
      </c>
      <c r="AU66" s="1" t="s">
        <v>59</v>
      </c>
      <c r="AV66" s="1" t="s">
        <v>61</v>
      </c>
      <c r="AW66" s="1" t="s">
        <v>62</v>
      </c>
      <c r="AX66" s="1" t="s">
        <v>63</v>
      </c>
      <c r="AY66" s="1" t="s">
        <v>64</v>
      </c>
      <c r="BA66" s="4">
        <v>500039</v>
      </c>
    </row>
    <row r="67" spans="1:53">
      <c r="A67" s="1" t="s">
        <v>145</v>
      </c>
      <c r="B67" s="4" t="s">
        <v>141</v>
      </c>
      <c r="C67" s="1">
        <v>11367</v>
      </c>
      <c r="D67" s="1">
        <v>28840</v>
      </c>
      <c r="E67" s="1" t="s">
        <v>55</v>
      </c>
      <c r="F67" s="1" t="s">
        <v>125</v>
      </c>
      <c r="G67" s="1" t="s">
        <v>145</v>
      </c>
      <c r="H67" s="1" t="s">
        <v>57</v>
      </c>
      <c r="I67" s="1" t="s">
        <v>58</v>
      </c>
      <c r="J67" s="1">
        <f t="shared" ref="J67:L67" si="53">J64+3</f>
        <v>11</v>
      </c>
      <c r="K67" s="1">
        <f t="shared" si="53"/>
        <v>12</v>
      </c>
      <c r="L67" s="1">
        <f t="shared" si="53"/>
        <v>10</v>
      </c>
      <c r="N67" s="1" t="s">
        <v>59</v>
      </c>
      <c r="O67" s="1">
        <f t="shared" si="51"/>
        <v>800</v>
      </c>
      <c r="P67" s="1">
        <v>1</v>
      </c>
      <c r="Q67" s="1" t="s">
        <v>60</v>
      </c>
      <c r="R67" s="1">
        <v>0.1</v>
      </c>
      <c r="S67" s="1">
        <v>0.1</v>
      </c>
      <c r="T67" s="1">
        <v>0.1</v>
      </c>
      <c r="AA67" s="3">
        <v>1e-6</v>
      </c>
      <c r="AE67" s="1">
        <v>0</v>
      </c>
      <c r="AF67" s="1">
        <v>0</v>
      </c>
      <c r="AL67" s="1">
        <v>0</v>
      </c>
      <c r="AO67" s="1">
        <v>0.01</v>
      </c>
      <c r="AR67" s="1">
        <f t="shared" si="49"/>
        <v>3.63</v>
      </c>
      <c r="AS67" s="1">
        <v>0.1</v>
      </c>
      <c r="AT67" s="1">
        <v>1</v>
      </c>
      <c r="AU67" s="1" t="s">
        <v>59</v>
      </c>
      <c r="AV67" s="1" t="s">
        <v>61</v>
      </c>
      <c r="AW67" s="1" t="s">
        <v>62</v>
      </c>
      <c r="AX67" s="1" t="s">
        <v>63</v>
      </c>
      <c r="AY67" s="1" t="s">
        <v>64</v>
      </c>
      <c r="BA67" s="4">
        <v>500039</v>
      </c>
    </row>
    <row r="68" spans="1:53">
      <c r="A68" s="1" t="s">
        <v>146</v>
      </c>
      <c r="B68" s="4" t="s">
        <v>119</v>
      </c>
      <c r="C68" s="1">
        <v>9812</v>
      </c>
      <c r="D68" s="1">
        <v>28840</v>
      </c>
      <c r="E68" s="1" t="s">
        <v>72</v>
      </c>
      <c r="F68" s="1" t="s">
        <v>133</v>
      </c>
      <c r="G68" s="1" t="s">
        <v>146</v>
      </c>
      <c r="H68" s="1" t="s">
        <v>57</v>
      </c>
      <c r="I68" s="1" t="s">
        <v>58</v>
      </c>
      <c r="J68" s="1">
        <v>14</v>
      </c>
      <c r="K68" s="1">
        <v>15</v>
      </c>
      <c r="L68" s="1">
        <v>13</v>
      </c>
      <c r="N68" s="1" t="s">
        <v>74</v>
      </c>
      <c r="O68" s="1">
        <v>4</v>
      </c>
      <c r="P68" s="1">
        <v>1</v>
      </c>
      <c r="Q68" s="1" t="s">
        <v>60</v>
      </c>
      <c r="R68" s="1">
        <v>0.1</v>
      </c>
      <c r="S68" s="1">
        <v>0.1</v>
      </c>
      <c r="T68" s="1">
        <v>0.1</v>
      </c>
      <c r="AA68" s="3">
        <v>1e-6</v>
      </c>
      <c r="AE68" s="1">
        <v>0</v>
      </c>
      <c r="AF68" s="1">
        <v>0</v>
      </c>
      <c r="AL68" s="1">
        <v>0</v>
      </c>
      <c r="AO68" s="1">
        <v>-0.01</v>
      </c>
      <c r="AR68" s="1">
        <f t="shared" ref="AR68:AR73" si="54">-3.3*1.1</f>
        <v>-3.63</v>
      </c>
      <c r="AS68" s="1">
        <v>0.1</v>
      </c>
      <c r="AT68" s="1">
        <v>1</v>
      </c>
      <c r="AU68" s="1" t="s">
        <v>74</v>
      </c>
      <c r="AV68" s="1" t="s">
        <v>61</v>
      </c>
      <c r="AW68" s="1" t="s">
        <v>62</v>
      </c>
      <c r="AX68" s="1" t="s">
        <v>63</v>
      </c>
      <c r="AY68" s="1" t="s">
        <v>64</v>
      </c>
      <c r="BA68" s="4">
        <v>500039</v>
      </c>
    </row>
    <row r="69" spans="1:53">
      <c r="A69" s="1" t="s">
        <v>147</v>
      </c>
      <c r="B69" s="4" t="s">
        <v>119</v>
      </c>
      <c r="C69" s="1">
        <v>9812</v>
      </c>
      <c r="D69" s="1">
        <v>28840</v>
      </c>
      <c r="E69" s="1" t="s">
        <v>72</v>
      </c>
      <c r="F69" s="1" t="s">
        <v>133</v>
      </c>
      <c r="G69" s="1" t="s">
        <v>147</v>
      </c>
      <c r="H69" s="1" t="s">
        <v>57</v>
      </c>
      <c r="I69" s="1" t="s">
        <v>58</v>
      </c>
      <c r="J69" s="1">
        <v>20</v>
      </c>
      <c r="K69" s="1">
        <v>21</v>
      </c>
      <c r="L69" s="1">
        <v>19</v>
      </c>
      <c r="N69" s="1" t="s">
        <v>74</v>
      </c>
      <c r="O69" s="1">
        <v>25</v>
      </c>
      <c r="P69" s="1">
        <v>1</v>
      </c>
      <c r="Q69" s="1" t="s">
        <v>60</v>
      </c>
      <c r="R69" s="1">
        <v>0.1</v>
      </c>
      <c r="S69" s="1">
        <v>0.1</v>
      </c>
      <c r="T69" s="1">
        <v>0.1</v>
      </c>
      <c r="AA69" s="3">
        <v>1e-6</v>
      </c>
      <c r="AE69" s="1">
        <v>0</v>
      </c>
      <c r="AF69" s="1">
        <v>0</v>
      </c>
      <c r="AL69" s="1">
        <v>0</v>
      </c>
      <c r="AO69" s="1">
        <v>-0.01</v>
      </c>
      <c r="AR69" s="1">
        <f t="shared" si="54"/>
        <v>-3.63</v>
      </c>
      <c r="AS69" s="1">
        <v>0.1</v>
      </c>
      <c r="AT69" s="1">
        <v>1</v>
      </c>
      <c r="AU69" s="1" t="s">
        <v>74</v>
      </c>
      <c r="AV69" s="1" t="s">
        <v>61</v>
      </c>
      <c r="AW69" s="1" t="s">
        <v>62</v>
      </c>
      <c r="AX69" s="1" t="s">
        <v>63</v>
      </c>
      <c r="AY69" s="1" t="s">
        <v>64</v>
      </c>
      <c r="BA69" s="4">
        <v>500039</v>
      </c>
    </row>
    <row r="70" spans="1:53">
      <c r="A70" s="1" t="s">
        <v>148</v>
      </c>
      <c r="B70" s="4" t="s">
        <v>81</v>
      </c>
      <c r="C70" s="1">
        <v>10330</v>
      </c>
      <c r="D70" s="1">
        <v>28840</v>
      </c>
      <c r="E70" s="1" t="s">
        <v>72</v>
      </c>
      <c r="F70" s="1" t="s">
        <v>133</v>
      </c>
      <c r="G70" s="1" t="s">
        <v>148</v>
      </c>
      <c r="H70" s="1" t="s">
        <v>57</v>
      </c>
      <c r="I70" s="1" t="s">
        <v>58</v>
      </c>
      <c r="J70" s="1">
        <v>2</v>
      </c>
      <c r="K70" s="1">
        <v>3</v>
      </c>
      <c r="L70" s="1">
        <v>1</v>
      </c>
      <c r="N70" s="1" t="s">
        <v>74</v>
      </c>
      <c r="O70" s="1">
        <v>100</v>
      </c>
      <c r="P70" s="1">
        <v>1</v>
      </c>
      <c r="Q70" s="1" t="s">
        <v>60</v>
      </c>
      <c r="R70" s="1">
        <v>0.1</v>
      </c>
      <c r="S70" s="1">
        <v>0.1</v>
      </c>
      <c r="T70" s="1">
        <v>0.1</v>
      </c>
      <c r="AA70" s="3">
        <v>1e-6</v>
      </c>
      <c r="AE70" s="1">
        <v>0</v>
      </c>
      <c r="AF70" s="1">
        <v>0</v>
      </c>
      <c r="AL70" s="1">
        <v>0</v>
      </c>
      <c r="AO70" s="1">
        <v>-0.01</v>
      </c>
      <c r="AR70" s="1">
        <f t="shared" si="54"/>
        <v>-3.63</v>
      </c>
      <c r="AS70" s="1">
        <v>0.1</v>
      </c>
      <c r="AT70" s="1">
        <v>1</v>
      </c>
      <c r="AU70" s="1" t="s">
        <v>74</v>
      </c>
      <c r="AV70" s="1" t="s">
        <v>61</v>
      </c>
      <c r="AW70" s="1" t="s">
        <v>62</v>
      </c>
      <c r="AX70" s="1" t="s">
        <v>63</v>
      </c>
      <c r="AY70" s="1" t="s">
        <v>64</v>
      </c>
      <c r="BA70" s="4">
        <v>500039</v>
      </c>
    </row>
    <row r="71" spans="1:53">
      <c r="A71" s="1" t="s">
        <v>149</v>
      </c>
      <c r="B71" s="4" t="s">
        <v>119</v>
      </c>
      <c r="C71" s="1">
        <v>9812</v>
      </c>
      <c r="D71" s="1">
        <v>28840</v>
      </c>
      <c r="E71" s="1" t="s">
        <v>72</v>
      </c>
      <c r="F71" s="1" t="s">
        <v>133</v>
      </c>
      <c r="G71" s="1" t="s">
        <v>149</v>
      </c>
      <c r="H71" s="1" t="s">
        <v>57</v>
      </c>
      <c r="I71" s="1" t="s">
        <v>58</v>
      </c>
      <c r="J71" s="1">
        <f t="shared" ref="J71:L71" si="55">J68+3</f>
        <v>17</v>
      </c>
      <c r="K71" s="1">
        <f t="shared" si="55"/>
        <v>18</v>
      </c>
      <c r="L71" s="1">
        <f t="shared" si="55"/>
        <v>16</v>
      </c>
      <c r="N71" s="1" t="s">
        <v>74</v>
      </c>
      <c r="O71" s="1">
        <f t="shared" ref="O71:O73" si="56">O68*8</f>
        <v>32</v>
      </c>
      <c r="P71" s="1">
        <v>1</v>
      </c>
      <c r="Q71" s="1" t="s">
        <v>60</v>
      </c>
      <c r="R71" s="1">
        <v>0.1</v>
      </c>
      <c r="S71" s="1">
        <v>0.1</v>
      </c>
      <c r="T71" s="1">
        <v>0.1</v>
      </c>
      <c r="AA71" s="3">
        <v>1e-6</v>
      </c>
      <c r="AE71" s="1">
        <v>0</v>
      </c>
      <c r="AF71" s="1">
        <v>0</v>
      </c>
      <c r="AL71" s="1">
        <v>0</v>
      </c>
      <c r="AO71" s="1">
        <v>-0.01</v>
      </c>
      <c r="AR71" s="1">
        <f t="shared" si="54"/>
        <v>-3.63</v>
      </c>
      <c r="AS71" s="1">
        <v>0.1</v>
      </c>
      <c r="AT71" s="1">
        <v>1</v>
      </c>
      <c r="AU71" s="1" t="s">
        <v>74</v>
      </c>
      <c r="AV71" s="1" t="s">
        <v>61</v>
      </c>
      <c r="AW71" s="1" t="s">
        <v>62</v>
      </c>
      <c r="AX71" s="1" t="s">
        <v>63</v>
      </c>
      <c r="AY71" s="1" t="s">
        <v>64</v>
      </c>
      <c r="BA71" s="4">
        <v>500039</v>
      </c>
    </row>
    <row r="72" spans="1:53">
      <c r="A72" s="1" t="s">
        <v>150</v>
      </c>
      <c r="B72" s="4" t="s">
        <v>119</v>
      </c>
      <c r="C72" s="1">
        <v>9812</v>
      </c>
      <c r="D72" s="1">
        <v>28840</v>
      </c>
      <c r="E72" s="1" t="s">
        <v>72</v>
      </c>
      <c r="F72" s="1" t="s">
        <v>133</v>
      </c>
      <c r="G72" s="1" t="s">
        <v>150</v>
      </c>
      <c r="H72" s="1" t="s">
        <v>57</v>
      </c>
      <c r="I72" s="1" t="s">
        <v>58</v>
      </c>
      <c r="J72" s="1">
        <f t="shared" ref="J72:L72" si="57">J69+3</f>
        <v>23</v>
      </c>
      <c r="K72" s="1">
        <f t="shared" si="57"/>
        <v>24</v>
      </c>
      <c r="L72" s="1">
        <f t="shared" si="57"/>
        <v>22</v>
      </c>
      <c r="N72" s="1" t="s">
        <v>74</v>
      </c>
      <c r="O72" s="1">
        <f t="shared" si="56"/>
        <v>200</v>
      </c>
      <c r="P72" s="1">
        <v>1</v>
      </c>
      <c r="Q72" s="1" t="s">
        <v>60</v>
      </c>
      <c r="R72" s="1">
        <v>0.1</v>
      </c>
      <c r="S72" s="1">
        <v>0.1</v>
      </c>
      <c r="T72" s="1">
        <v>0.1</v>
      </c>
      <c r="AA72" s="3">
        <v>1e-6</v>
      </c>
      <c r="AE72" s="1">
        <v>0</v>
      </c>
      <c r="AF72" s="1">
        <v>0</v>
      </c>
      <c r="AL72" s="1">
        <v>0</v>
      </c>
      <c r="AO72" s="1">
        <v>-0.01</v>
      </c>
      <c r="AR72" s="1">
        <f t="shared" si="54"/>
        <v>-3.63</v>
      </c>
      <c r="AS72" s="1">
        <v>0.1</v>
      </c>
      <c r="AT72" s="1">
        <v>1</v>
      </c>
      <c r="AU72" s="1" t="s">
        <v>74</v>
      </c>
      <c r="AV72" s="1" t="s">
        <v>61</v>
      </c>
      <c r="AW72" s="1" t="s">
        <v>62</v>
      </c>
      <c r="AX72" s="1" t="s">
        <v>63</v>
      </c>
      <c r="AY72" s="1" t="s">
        <v>64</v>
      </c>
      <c r="BA72" s="4">
        <v>500039</v>
      </c>
    </row>
    <row r="73" spans="1:53">
      <c r="A73" s="1" t="s">
        <v>151</v>
      </c>
      <c r="B73" s="4" t="s">
        <v>81</v>
      </c>
      <c r="C73" s="1">
        <v>10330</v>
      </c>
      <c r="D73" s="1">
        <v>28840</v>
      </c>
      <c r="E73" s="1" t="s">
        <v>72</v>
      </c>
      <c r="F73" s="1" t="s">
        <v>133</v>
      </c>
      <c r="G73" s="1" t="s">
        <v>151</v>
      </c>
      <c r="H73" s="1" t="s">
        <v>57</v>
      </c>
      <c r="I73" s="1" t="s">
        <v>58</v>
      </c>
      <c r="J73" s="1">
        <f t="shared" ref="J73:L73" si="58">J70+3</f>
        <v>5</v>
      </c>
      <c r="K73" s="1">
        <f t="shared" si="58"/>
        <v>6</v>
      </c>
      <c r="L73" s="1">
        <f t="shared" si="58"/>
        <v>4</v>
      </c>
      <c r="N73" s="1" t="s">
        <v>74</v>
      </c>
      <c r="O73" s="1">
        <f t="shared" si="56"/>
        <v>800</v>
      </c>
      <c r="P73" s="1">
        <v>1</v>
      </c>
      <c r="Q73" s="1" t="s">
        <v>60</v>
      </c>
      <c r="R73" s="1">
        <v>0.1</v>
      </c>
      <c r="S73" s="1">
        <v>0.1</v>
      </c>
      <c r="T73" s="1">
        <v>0.1</v>
      </c>
      <c r="AA73" s="3">
        <v>1e-6</v>
      </c>
      <c r="AE73" s="1">
        <v>0</v>
      </c>
      <c r="AF73" s="1">
        <v>0</v>
      </c>
      <c r="AL73" s="1">
        <v>0</v>
      </c>
      <c r="AO73" s="1">
        <v>-0.01</v>
      </c>
      <c r="AR73" s="1">
        <f t="shared" si="54"/>
        <v>-3.63</v>
      </c>
      <c r="AS73" s="1">
        <v>0.1</v>
      </c>
      <c r="AT73" s="1">
        <v>1</v>
      </c>
      <c r="AU73" s="1" t="s">
        <v>74</v>
      </c>
      <c r="AV73" s="1" t="s">
        <v>61</v>
      </c>
      <c r="AW73" s="1" t="s">
        <v>62</v>
      </c>
      <c r="AX73" s="1" t="s">
        <v>63</v>
      </c>
      <c r="AY73" s="1" t="s">
        <v>64</v>
      </c>
      <c r="BA73" s="4">
        <v>500039</v>
      </c>
    </row>
  </sheetData>
  <conditionalFormatting sqref="A$1:A$1048576">
    <cfRule type="duplicateValues" dxfId="0" priority="1"/>
  </conditionalFormatting>
  <conditionalFormatting sqref="A26:A49">
    <cfRule type="duplicateValues" dxfId="0" priority="7"/>
    <cfRule type="duplicateValues" dxfId="0" priority="6"/>
    <cfRule type="duplicateValues" dxfId="0" priority="5"/>
  </conditionalFormatting>
  <conditionalFormatting sqref="A50:A73">
    <cfRule type="duplicateValues" dxfId="0" priority="4"/>
    <cfRule type="duplicateValues" dxfId="0" priority="3"/>
    <cfRule type="duplicateValues" dxfId="0" priority="2"/>
  </conditionalFormatting>
  <conditionalFormatting sqref="A1:A25 A74:A1048576">
    <cfRule type="duplicateValues" dxfId="0" priority="10"/>
    <cfRule type="duplicateValues" dxfId="0" priority="9"/>
    <cfRule type="duplicateValues" dxfId="0" priority="8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"/>
  <sheetViews>
    <sheetView tabSelected="1" workbookViewId="0">
      <selection activeCell="F10" sqref="F10"/>
    </sheetView>
  </sheetViews>
  <sheetFormatPr defaultColWidth="9" defaultRowHeight="13.5" outlineLevelRow="1"/>
  <cols>
    <col min="27" max="27" width="9.3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52</v>
      </c>
    </row>
    <row r="2" spans="1:53">
      <c r="A2" s="1" t="s">
        <v>97</v>
      </c>
      <c r="B2" s="2" t="s">
        <v>95</v>
      </c>
      <c r="C2" s="1">
        <v>10784</v>
      </c>
      <c r="D2" s="1">
        <v>28840</v>
      </c>
      <c r="E2" s="1" t="s">
        <v>55</v>
      </c>
      <c r="F2" s="1" t="s">
        <v>96</v>
      </c>
      <c r="G2" s="1" t="s">
        <v>97</v>
      </c>
      <c r="H2" s="1" t="s">
        <v>57</v>
      </c>
      <c r="I2" s="1" t="s">
        <v>58</v>
      </c>
      <c r="J2" s="1">
        <v>8</v>
      </c>
      <c r="K2" s="1">
        <v>9</v>
      </c>
      <c r="L2" s="1">
        <v>7</v>
      </c>
      <c r="M2" s="1"/>
      <c r="N2" s="1" t="s">
        <v>59</v>
      </c>
      <c r="O2" s="1">
        <v>25</v>
      </c>
      <c r="P2" s="1">
        <v>1</v>
      </c>
      <c r="Q2" s="1" t="s">
        <v>60</v>
      </c>
      <c r="R2" s="1">
        <v>0.1</v>
      </c>
      <c r="S2" s="1">
        <v>0.1</v>
      </c>
      <c r="T2" s="1">
        <v>0.1</v>
      </c>
      <c r="U2" s="1"/>
      <c r="V2" s="1"/>
      <c r="W2" s="1"/>
      <c r="X2" s="1"/>
      <c r="Y2" s="1"/>
      <c r="Z2" s="1"/>
      <c r="AA2" s="3">
        <v>1e-6</v>
      </c>
      <c r="AB2" s="1"/>
      <c r="AC2" s="1"/>
      <c r="AD2" s="1"/>
      <c r="AE2" s="1">
        <v>0</v>
      </c>
      <c r="AF2" s="1">
        <v>0</v>
      </c>
      <c r="AG2" s="1"/>
      <c r="AH2" s="1"/>
      <c r="AI2" s="1"/>
      <c r="AJ2" s="1"/>
      <c r="AK2" s="1"/>
      <c r="AL2" s="1">
        <v>0</v>
      </c>
      <c r="AM2" s="1"/>
      <c r="AN2" s="1"/>
      <c r="AO2" s="1">
        <v>0.01</v>
      </c>
      <c r="AP2" s="1"/>
      <c r="AQ2" s="1"/>
      <c r="AR2" s="1">
        <f>1.8*1.1</f>
        <v>1.98</v>
      </c>
      <c r="AS2" s="1">
        <v>0.1</v>
      </c>
      <c r="AT2" s="1">
        <v>1</v>
      </c>
      <c r="AU2" s="1" t="s">
        <v>59</v>
      </c>
      <c r="AV2" s="1" t="s">
        <v>61</v>
      </c>
      <c r="AW2" s="1" t="s">
        <v>62</v>
      </c>
      <c r="AX2" s="1" t="s">
        <v>63</v>
      </c>
      <c r="AY2" s="1" t="s">
        <v>64</v>
      </c>
      <c r="AZ2" s="1"/>
      <c r="BA2" s="4">
        <v>500039</v>
      </c>
    </row>
  </sheetData>
  <conditionalFormatting sqref="A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2">
    <cfRule type="duplicateValues" dxfId="0" priority="5"/>
    <cfRule type="duplicateValues" dxfId="0" priority="6"/>
    <cfRule type="duplicateValues" dxfId="0" priority="7"/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BJT_spec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gantao</dc:creator>
  <cp:lastModifiedBy>Administrator</cp:lastModifiedBy>
  <dcterms:created xsi:type="dcterms:W3CDTF">2023-04-04T18:29:00Z</dcterms:created>
  <dcterms:modified xsi:type="dcterms:W3CDTF">2023-04-17T05:43:56Z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3356F05029394F65B031A87E0F5C6BED</vt:lpwstr>
  </property>
</Properties>
</file>