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pivotTables/pivotTable2.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tables/table3.xml" ContentType="application/vnd.openxmlformats-officedocument.spreadsheetml.table+xml"/>
  <Override PartName="/xl/pivotTables/pivotTable5.xml" ContentType="application/vnd.openxmlformats-officedocument.spreadsheetml.pivotTable+xml"/>
  <Override PartName="/xl/drawings/drawing6.xml" ContentType="application/vnd.openxmlformats-officedocument.drawing+xml"/>
  <Override PartName="/xl/tables/table4.xml" ContentType="application/vnd.openxmlformats-officedocument.spreadsheetml.table+xml"/>
  <Override PartName="/xl/drawings/drawing7.xml" ContentType="application/vnd.openxmlformats-officedocument.drawing+xml"/>
  <Override PartName="/xl/pivotTables/pivotTable6.xml" ContentType="application/vnd.openxmlformats-officedocument.spreadsheetml.pivotTable+xml"/>
  <Override PartName="/xl/drawings/drawing8.xml" ContentType="application/vnd.openxmlformats-officedocument.drawing+xml"/>
  <Override PartName="/xl/tables/table5.xml" ContentType="application/vnd.openxmlformats-officedocument.spreadsheetml.table+xml"/>
  <Override PartName="/xl/pivotTables/pivotTable7.xml" ContentType="application/vnd.openxmlformats-officedocument.spreadsheetml.pivotTable+xml"/>
  <Override PartName="/xl/drawings/drawing9.xml" ContentType="application/vnd.openxmlformats-officedocument.drawing+xml"/>
  <Override PartName="/xl/tables/table6.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pivotTables/pivotTable8.xml" ContentType="application/vnd.openxmlformats-officedocument.spreadsheetml.pivotTable+xml"/>
  <Override PartName="/xl/drawings/drawing12.xml" ContentType="application/vnd.openxmlformats-officedocument.drawing+xml"/>
  <Override PartName="/xl/tables/table7.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8.xml" ContentType="application/vnd.openxmlformats-officedocument.spreadsheetml.table+xml"/>
  <Override PartName="/xl/drawings/drawing14.xml" ContentType="application/vnd.openxmlformats-officedocument.drawing+xml"/>
  <Override PartName="/xl/pivotTables/pivotTable10.xml" ContentType="application/vnd.openxmlformats-officedocument.spreadsheetml.pivotTable+xml"/>
  <Override PartName="/xl/drawings/drawing15.xml" ContentType="application/vnd.openxmlformats-officedocument.drawing+xml"/>
  <Override PartName="/xl/tables/table9.xml" ContentType="application/vnd.openxmlformats-officedocument.spreadsheetml.table+xml"/>
  <Override PartName="/xl/pivotTables/pivotTable11.xml" ContentType="application/vnd.openxmlformats-officedocument.spreadsheetml.pivotTable+xml"/>
  <Override PartName="/xl/drawings/drawing16.xml" ContentType="application/vnd.openxmlformats-officedocument.drawing+xml"/>
  <Override PartName="/xl/tables/table10.xml" ContentType="application/vnd.openxmlformats-officedocument.spreadsheetml.table+xml"/>
  <Override PartName="/xl/pivotTables/pivotTable12.xml" ContentType="application/vnd.openxmlformats-officedocument.spreadsheetml.pivotTable+xml"/>
  <Override PartName="/xl/drawings/drawing17.xml" ContentType="application/vnd.openxmlformats-officedocument.drawing+xml"/>
  <Override PartName="/xl/tables/table11.xml" ContentType="application/vnd.openxmlformats-officedocument.spreadsheetml.table+xml"/>
  <Override PartName="/xl/pivotTables/pivotTable13.xml" ContentType="application/vnd.openxmlformats-officedocument.spreadsheetml.pivotTable+xml"/>
  <Override PartName="/xl/drawings/drawing18.xml" ContentType="application/vnd.openxmlformats-officedocument.drawing+xml"/>
  <Override PartName="/xl/tables/table12.xml" ContentType="application/vnd.openxmlformats-officedocument.spreadsheetml.table+xml"/>
  <Override PartName="/xl/pivotTables/pivotTable14.xml" ContentType="application/vnd.openxmlformats-officedocument.spreadsheetml.pivotTable+xml"/>
  <Override PartName="/xl/drawings/drawing19.xml" ContentType="application/vnd.openxmlformats-officedocument.drawing+xml"/>
  <Override PartName="/xl/tables/table13.xml" ContentType="application/vnd.openxmlformats-officedocument.spreadsheetml.table+xml"/>
  <Override PartName="/xl/drawings/drawing20.xml" ContentType="application/vnd.openxmlformats-officedocument.drawing+xml"/>
  <Override PartName="/xl/tables/table14.xml" ContentType="application/vnd.openxmlformats-officedocument.spreadsheetml.table+xml"/>
  <Override PartName="/xl/pivotTables/pivotTable15.xml" ContentType="application/vnd.openxmlformats-officedocument.spreadsheetml.pivotTable+xml"/>
  <Override PartName="/xl/drawings/drawing21.xml" ContentType="application/vnd.openxmlformats-officedocument.drawing+xml"/>
  <Override PartName="/xl/pivotTables/pivotTable16.xml" ContentType="application/vnd.openxmlformats-officedocument.spreadsheetml.pivotTable+xml"/>
  <Override PartName="/xl/drawings/drawing22.xml" ContentType="application/vnd.openxmlformats-officedocument.drawing+xml"/>
  <Override PartName="/xl/pivotTables/pivotTable17.xml" ContentType="application/vnd.openxmlformats-officedocument.spreadsheetml.pivotTable+xml"/>
  <Override PartName="/xl/drawings/drawing23.xml" ContentType="application/vnd.openxmlformats-officedocument.drawing+xml"/>
  <Override PartName="/xl/pivotTables/pivotTable18.xml" ContentType="application/vnd.openxmlformats-officedocument.spreadsheetml.pivotTable+xml"/>
  <Override PartName="/xl/drawings/drawing24.xml" ContentType="application/vnd.openxmlformats-officedocument.drawing+xml"/>
  <Override PartName="/xl/pivotTables/pivotTable19.xml" ContentType="application/vnd.openxmlformats-officedocument.spreadsheetml.pivotTable+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filterPrivacy="1" codeName="ThisWorkbook" defaultThemeVersion="166925"/>
  <xr:revisionPtr revIDLastSave="0" documentId="8_{73966FB6-C53E-4586-81DD-876A079DC227}" xr6:coauthVersionLast="40" xr6:coauthVersionMax="40" xr10:uidLastSave="{00000000-0000-0000-0000-000000000000}"/>
  <bookViews>
    <workbookView xWindow="-110" yWindow="-110" windowWidth="19420" windowHeight="11020" activeTab="1" xr2:uid="{B1D72241-571C-4FD3-AEA4-3799E169BD4D}"/>
  </bookViews>
  <sheets>
    <sheet name="Start" sheetId="2" r:id="rId1"/>
    <sheet name="1" sheetId="3" r:id="rId2"/>
    <sheet name="2" sheetId="4" r:id="rId3"/>
    <sheet name="3" sheetId="5" r:id="rId4"/>
    <sheet name="4" sheetId="6" r:id="rId5"/>
    <sheet name="5" sheetId="26" r:id="rId6"/>
    <sheet name="6" sheetId="7" r:id="rId7"/>
    <sheet name="7" sheetId="8" r:id="rId8"/>
    <sheet name="8" sheetId="9" r:id="rId9"/>
    <sheet name="9" sheetId="10" r:id="rId10"/>
    <sheet name="10" sheetId="11" r:id="rId11"/>
    <sheet name="11" sheetId="12" r:id="rId12"/>
    <sheet name="12" sheetId="13" r:id="rId13"/>
    <sheet name="13" sheetId="14" r:id="rId14"/>
    <sheet name="14" sheetId="15" r:id="rId15"/>
    <sheet name="15" sheetId="16" r:id="rId16"/>
    <sheet name="16" sheetId="17" r:id="rId17"/>
    <sheet name="17" sheetId="18" r:id="rId18"/>
    <sheet name="18" sheetId="19" r:id="rId19"/>
    <sheet name="19" sheetId="20" r:id="rId20"/>
    <sheet name="20" sheetId="21" r:id="rId21"/>
    <sheet name="21" sheetId="22" r:id="rId22"/>
    <sheet name="22" sheetId="27" r:id="rId23"/>
    <sheet name="23" sheetId="23" r:id="rId24"/>
    <sheet name="24" sheetId="24" r:id="rId25"/>
    <sheet name="Learn more" sheetId="25" r:id="rId26"/>
  </sheets>
  <externalReferences>
    <externalReference r:id="rId27"/>
  </externalReferences>
  <definedNames>
    <definedName name="grp_Brace">"Another bracket line,Bracket line"</definedName>
    <definedName name="grp_MoreInfo">"Bottom line,Group 113"</definedName>
    <definedName name="grp_WalkMeArrows">"shp_ArrowCurved,txt_WalkMeArrows,shp_ArrowStraight"</definedName>
    <definedName name="grp_WalkMeBrace">"shp_BraceBottom,txt_WalkMeBrace,shp_BraceLeft"</definedName>
    <definedName name="lst_Callouts">[1]!tbl_Callouts[Icon Callouts]</definedName>
    <definedName name="SalesTax">0.0825</definedName>
  </definedNames>
  <calcPr calcId="191029"/>
  <pivotCaches>
    <pivotCache cacheId="11" r:id="rId28"/>
    <pivotCache cacheId="12" r:id="rId29"/>
    <pivotCache cacheId="13" r:id="rId30"/>
    <pivotCache cacheId="14" r:id="rId31"/>
    <pivotCache cacheId="15" r:id="rId32"/>
    <pivotCache cacheId="16" r:id="rId33"/>
    <pivotCache cacheId="17" r:id="rId34"/>
    <pivotCache cacheId="18" r:id="rId35"/>
    <pivotCache cacheId="19" r:id="rId36"/>
    <pivotCache cacheId="20" r:id="rId37"/>
    <pivotCache cacheId="21" r:id="rId38"/>
    <pivotCache cacheId="22" r:id="rId39"/>
    <pivotCache cacheId="23" r:id="rId40"/>
    <pivotCache cacheId="24" r:id="rId41"/>
    <pivotCache cacheId="25" r:id="rId4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1" i="8" l="1"/>
  <c r="H10" i="8"/>
  <c r="H9" i="8"/>
  <c r="J7" i="23" l="1"/>
  <c r="J6" i="23"/>
  <c r="J5" i="23"/>
  <c r="J8" i="27"/>
  <c r="J7" i="27"/>
  <c r="J6" i="27"/>
  <c r="J5" i="27"/>
  <c r="J4" i="27"/>
  <c r="J7" i="22"/>
  <c r="J6" i="22"/>
  <c r="J5" i="22"/>
  <c r="J4" i="22"/>
  <c r="I10" i="24" l="1"/>
  <c r="K9" i="21"/>
  <c r="C12" i="18"/>
  <c r="B7" i="24" l="1"/>
  <c r="F6" i="17"/>
  <c r="F6" i="16"/>
  <c r="I8" i="15"/>
  <c r="I7" i="15"/>
  <c r="I6" i="15"/>
  <c r="I5" i="15"/>
</calcChain>
</file>

<file path=xl/sharedStrings.xml><?xml version="1.0" encoding="utf-8"?>
<sst xmlns="http://schemas.openxmlformats.org/spreadsheetml/2006/main" count="1079" uniqueCount="159">
  <si>
    <t>Get more out of PivotTables</t>
  </si>
  <si>
    <t>GOOD TO KNOW
Did you take the first tutorial? If not, go to File &gt; New and find Make your first PivotTable.</t>
  </si>
  <si>
    <t>This example shows how the row field...</t>
  </si>
  <si>
    <t>...breaks up the value field.</t>
  </si>
  <si>
    <t>Date</t>
  </si>
  <si>
    <t>Buyer</t>
  </si>
  <si>
    <t>Type</t>
  </si>
  <si>
    <t>Amount</t>
  </si>
  <si>
    <t>Sum of Amount</t>
  </si>
  <si>
    <t>Dad</t>
  </si>
  <si>
    <t>Fuel</t>
  </si>
  <si>
    <t>Mom</t>
  </si>
  <si>
    <t>Food</t>
  </si>
  <si>
    <t>Kelly</t>
  </si>
  <si>
    <t>Sports</t>
  </si>
  <si>
    <t>Books</t>
  </si>
  <si>
    <t>Grand Total</t>
  </si>
  <si>
    <t>Music</t>
  </si>
  <si>
    <t>Tickets</t>
  </si>
  <si>
    <t>But when you first look at a PivotTable, you might find that you need more answers out of it.</t>
  </si>
  <si>
    <t>What did each person spend money on?</t>
  </si>
  <si>
    <t>These are all good questions but for the moment, lets focus on just one question.</t>
  </si>
  <si>
    <t xml:space="preserve">Practice </t>
  </si>
  <si>
    <t xml:space="preserve"> </t>
  </si>
  <si>
    <t xml:space="preserve">One thing to be aware of: If a column field adds a lot of columns to a PivotTable, it will make it very wide. </t>
  </si>
  <si>
    <t>Dining</t>
  </si>
  <si>
    <t>Electricity</t>
  </si>
  <si>
    <t>Medical</t>
  </si>
  <si>
    <t>Dental</t>
  </si>
  <si>
    <t>Taxes</t>
  </si>
  <si>
    <t>Auto insurance</t>
  </si>
  <si>
    <t>Parking</t>
  </si>
  <si>
    <t>Electronics</t>
  </si>
  <si>
    <t>Airfare</t>
  </si>
  <si>
    <t>Clothes</t>
  </si>
  <si>
    <t>Music lessons</t>
  </si>
  <si>
    <t>Club dues</t>
  </si>
  <si>
    <t>Health insurance</t>
  </si>
  <si>
    <t>Home insurance</t>
  </si>
  <si>
    <t>GOOD TO KNOW
A second row field makes a vertically-oriented PivotTable rather than horizontal. Some people find vertical PivotTables easer to read because they don't require as much scrolling from side-to-side.</t>
  </si>
  <si>
    <t>Row Labels</t>
  </si>
  <si>
    <t>EXCEL SPEAK
Sometimes people call a second row field a "secondary row field."</t>
  </si>
  <si>
    <t>Feedback</t>
  </si>
  <si>
    <t>Practice</t>
  </si>
  <si>
    <t>Next</t>
  </si>
  <si>
    <t>Previous</t>
  </si>
  <si>
    <t xml:space="preserve">If you need to simplify the PivotTable, you can collapse the data for the second row field "up" and out of the way. </t>
  </si>
  <si>
    <t>You can also collapse or expand the entire second row field, to simplify the PivotTable even more.</t>
  </si>
  <si>
    <t>You can also have more than one column field. They can also be collapsed or expanded.</t>
  </si>
  <si>
    <t>Column Labels</t>
  </si>
  <si>
    <t>Food Total</t>
  </si>
  <si>
    <t>Utilities</t>
  </si>
  <si>
    <t>Utilities Total</t>
  </si>
  <si>
    <t>Jan</t>
  </si>
  <si>
    <t>Feb</t>
  </si>
  <si>
    <t>Mar</t>
  </si>
  <si>
    <t>Apr</t>
  </si>
  <si>
    <t>Month</t>
  </si>
  <si>
    <t>Something to keep in mind: If you need more detail, it's possible to add many more row fields or columns fields. In this example, there are three row fields.</t>
  </si>
  <si>
    <t>Fall</t>
  </si>
  <si>
    <t>Insurance</t>
  </si>
  <si>
    <t>Rent</t>
  </si>
  <si>
    <t>Spring</t>
  </si>
  <si>
    <t>Summer</t>
  </si>
  <si>
    <t>Winter</t>
  </si>
  <si>
    <t>Season</t>
  </si>
  <si>
    <t>Sales rep</t>
  </si>
  <si>
    <t>Product</t>
  </si>
  <si>
    <t>Units sold</t>
  </si>
  <si>
    <t>Jenny</t>
  </si>
  <si>
    <t>Oranges</t>
  </si>
  <si>
    <t>George</t>
  </si>
  <si>
    <t>Grapefruit</t>
  </si>
  <si>
    <t>Dave</t>
  </si>
  <si>
    <t>Apples</t>
  </si>
  <si>
    <t>Bananas</t>
  </si>
  <si>
    <t>Beets</t>
  </si>
  <si>
    <t>Potatoes</t>
  </si>
  <si>
    <t>Lettuce</t>
  </si>
  <si>
    <t>Radishes</t>
  </si>
  <si>
    <t>Blueberries</t>
  </si>
  <si>
    <t>Strawberries</t>
  </si>
  <si>
    <t>Grapes</t>
  </si>
  <si>
    <t>Pumpkins</t>
  </si>
  <si>
    <t>Squash</t>
  </si>
  <si>
    <t>Zucchini</t>
  </si>
  <si>
    <t>Pick one:</t>
  </si>
  <si>
    <t>Sum of Units sold</t>
  </si>
  <si>
    <t>Good job. Aren't PivotTables great?</t>
  </si>
  <si>
    <t>But we encourage you to keep going! There's more to discover...</t>
  </si>
  <si>
    <t>More Pivot info
Discover more you can do by reading this helpful article on PivotTables.</t>
  </si>
  <si>
    <t xml:space="preserve">About refresh
Read this important article about how to refresh PivotTables. </t>
  </si>
  <si>
    <t>LinkedIn Learning
Video courses for all levels—from beginner to advanced. Take at your own pace.</t>
  </si>
  <si>
    <t>Community
Connect with other Excel fans. They can help you, and you can help them.</t>
  </si>
  <si>
    <t>Give us feedback on this tutorial</t>
  </si>
  <si>
    <t>Learn more</t>
  </si>
  <si>
    <t>Community</t>
  </si>
  <si>
    <t xml:space="preserve">In the first tutorial, we introduced you to the concept of a PivotTable. We also explained how a row field can be used as a condition that breaks up a value field.   </t>
  </si>
  <si>
    <t>A simple PivotTable gives you an overall summary of your data,
but sometimes you need detailed answers to specific questions.
That's where adding more column fields and row fields can help.</t>
  </si>
  <si>
    <t>Welcome
Instructions for screen readers: Get more out of PivotTables. A simple PivotTable gives you an overall summary of your data, but sometimes you need detailed answers to specific questions. That's where adding more column fields and row fields can help. 
The instructions will indicate which cells to navigate to for use of a feature, or further reading.
To start, press CTRL+PAGE DOWN.</t>
  </si>
  <si>
    <t>Gifts</t>
  </si>
  <si>
    <t>To continue with this tutorial, press CTRL+PAGE DOWN. To go to the previous sheet, press CTRL+PAGE UP.</t>
  </si>
  <si>
    <t>Cells H10 through I14 contain a PivotTable which summarizes the data in cells B8 to E16. The PivotTable has two columns: Buyer and Sum of Amount. The Buyer column contains the values Dad, Mom, Kelly, and Grand Total; The Sum of Amount column contains the values $220, $270, $810, and $1,300. The Buyer column is made up of a Row field, and the Sum of Amount column is made up of a Value field.</t>
  </si>
  <si>
    <t xml:space="preserve">We answered that question by adding a column field for Type. As a result, the PivotTable now has five new columns that show us the type of purchase made by each person. </t>
  </si>
  <si>
    <t>When you first look at a PivotTable, you might have questions like, "When did these purchases happen?", "What did each person spend money on?", "What did Mom buy that was so expensive?".</t>
  </si>
  <si>
    <t xml:space="preserve">For reference, cells F11 to G15 show the same two column PivotTable as before. The Buyer column is a Row field, and contains the values Dad, Mom, Kelly, and Grand Total; The Sum of Amount column is the Value field, and contains the values $220, $270, $810, and $1,300. </t>
  </si>
  <si>
    <t xml:space="preserve">In this example, cells F11 to G15 show the same two column PivotTable as before. The Buyer column is a Row field, and contains the values Dad, Mom, Kelly, and Grand Total; The Sum of Amount column is the Value field, and contains the values $220, $270, $810, and $1,300. </t>
  </si>
  <si>
    <t>The last question we asked was "What did each person spend money on?"</t>
  </si>
  <si>
    <t>Our new PivotTable now goes from cell C10 to I15, with columns for Buyer, Food, Music, Sports, Tickets, Gifts, and Grand Total. The Buyer and Grand Total are the same as before, and the new detail columns are in-between them.</t>
  </si>
  <si>
    <t>If the PivotTable is hard to understand, try this: Read from the left, then from the top, and then down. In example below, Dad is in cell C12, Food for $125 in cell D12, Gifts for $95 in cell E12, and a Grand Total of $220 in cell I12. Rows 13 and 14 show the details for Kelly and Mom, and row 15 shows the Grand Total.</t>
  </si>
  <si>
    <t>A PivotTable Fields List image shows an arrow cursor dragging the Type field to the Columns area.</t>
  </si>
  <si>
    <t>Don't do this now but in a couple steps, you'll work with a PivotTable. The first thing you'll do is create detail in the Columns field. You'll do that by placing the Type field in the Columns field area.</t>
  </si>
  <si>
    <t xml:space="preserve">1. In cells H14 through J31 is the PivotTable Area. Navigate to any of those cells. 
2. Press ALT+JT, L to launch the PivotTable Fields List. Focus will default to the Search text box: "Type words to search for" edit. Do not type anything, instead, tab once. 
3. Press your arrow keys to move to the Amount field. Press SPACEBAR to add the Amount field to the Values area. 
4. Press arrows keys to move to the Buyer field. Press SPACEBAR to add the Buyer field to the Rows area. Press ESC key to exit PivotTable Fields pane. </t>
  </si>
  <si>
    <t>Let's review the PivotTable you just made, but this time we've added some special colors to differentiate the row, column, and value fields.</t>
  </si>
  <si>
    <t>The row field goes from cell C10 to C13, and is shaded in yellow.</t>
  </si>
  <si>
    <t>The column field goes from cell D9 to H10, and is shaded in orange.</t>
  </si>
  <si>
    <t>The value field goes from cell D11 to H13, and is shaded in blue.</t>
  </si>
  <si>
    <t>Think of it that way when using the fields list. The row field is on the left, and the column field at the top. Each of these provide a condition to the value field, which sums them up.</t>
  </si>
  <si>
    <t>A conceptual image shows the PivotTable Field List displayed with the Row field on the bottom-left in yellow, the Column field on the top-right in orange, and the Value field on the bottom-right in blue.</t>
  </si>
  <si>
    <t>A conceptual image shows a 4-section rectangular area with the Row field on the bottom-left in yellow, the Column field on the top-right in orange, and the Value field on the bottom-right in blue.</t>
  </si>
  <si>
    <t>In this example, the PivotTable now ranges from cell C10 to X15, as the column field added 20 new columns. That's a lot of columns! This will cause people to scroll a lot...</t>
  </si>
  <si>
    <t>There is an alternative to extra-wide PivotTables: you can use a second row field instead. A second row field will appear indented under the first row field.</t>
  </si>
  <si>
    <t>In this example, there is a PivotTable from cell D8 to E32. It shows Dad, Kelly, and Mom as first row fields in column D. Then the spending types are beneath them as second row fields with items such as Sports, Airfare, Dining, etc.</t>
  </si>
  <si>
    <t>On the next sheet you'll add a second row field. And you'll do that by placing the Type field under the Buyer field in the Rows field.</t>
  </si>
  <si>
    <t>A PivotTable Fields List image shows an arrow cursor dragging the Type field to the Rows area.</t>
  </si>
  <si>
    <t>The PivotTable for this example is in cells F7 to G31. Select cell F8 to choose the first row field for Dad. Next, press Alt+JT &gt; E to expand the second field, or X to collapse it.</t>
  </si>
  <si>
    <t>Here's the Key</t>
  </si>
  <si>
    <t>Select the PivotTable data range from cells F7 to G31, then go to ALT+JT &gt; P to collapse the entire group. Converseley, ALT+JT &gt; X will expand the entire group.</t>
  </si>
  <si>
    <t>The PivotTable for this example goes from cells B13 to M19. In this case, we have a Type category in the Columns section, which include items for Food and Utilities.</t>
  </si>
  <si>
    <t>TRY THIS
Select Food in cell C14 and go to ALT+JT &gt; P to collapse the entire field. ALT+JT &gt; X will expand it.</t>
  </si>
  <si>
    <t>The PivotTable for this example ranges from cell D8 to E29, and has fields for Season, Buyer, and Type in column D, with Sum of Amount in column E.</t>
  </si>
  <si>
    <t xml:space="preserve">Ready for more practice? Take a chance to review the data below in cells B7 to E55. When you're ready, go to the next sheet and you'll practice what you've learned so far. </t>
  </si>
  <si>
    <t xml:space="preserve">There's no need to review all the rows of data. Just review field names in the row 7. You'll be working with these on the next sheet. </t>
  </si>
  <si>
    <t>Dave Total</t>
  </si>
  <si>
    <t>George Total</t>
  </si>
  <si>
    <t>Jenny Total</t>
  </si>
  <si>
    <t>Give feedback on this tutorial</t>
  </si>
  <si>
    <t>Go back to top by pressing CTRL+HOME. To start the tour, press CTRL+PAGE DOWN.</t>
  </si>
  <si>
    <t>Here's another way to think about it: The row field is on the left, and the column field at the top. Each of these provide a condition to the value field, which sums them up.</t>
  </si>
  <si>
    <t xml:space="preserve">3. Press your arrow keys to move to the Type field. Press SPACEBAR to add the Type field to the Rows area. </t>
  </si>
  <si>
    <t>1. The PivotTable Area for this example is in cells B13 through C17. Navigate to any of those cells.</t>
  </si>
  <si>
    <t>2. Press ALT+JT, L to launch the PivotTable Fields List. Focus will default to the Search text box: "Type words to search for" edit. Do not type anything, instead, tab once. NOTE: if the Field List doesn't launch, press ALT+JT, L again.</t>
  </si>
  <si>
    <t xml:space="preserve">3. Press your arrow keys to select the Type field. Once selected, press SPACEBAR to add the Type field to the Rows area. </t>
  </si>
  <si>
    <t xml:space="preserve">4. Press your arrow keys to select the Type field in the Rows area. Press SPACEBAR to add the Type field to the Columns area. Press ESC key to exit PivotTable Fields pane. </t>
  </si>
  <si>
    <t xml:space="preserve">4. Press ESC key to exit PivotTable Fields pane. </t>
  </si>
  <si>
    <t xml:space="preserve">1. The PivotTable Area for this example is in cells B13 through C17. Navigate to any of those cells. </t>
  </si>
  <si>
    <t xml:space="preserve">4. Determine who sold the most items in the fall, then make a selection in cell K8. </t>
  </si>
  <si>
    <t xml:space="preserve">3. Press your arrow keys to move to the Sales Rep field. Press SPACEBAR to add the Sales Rep field to the Rows area. If you want to display Sales Rep details in the Columns area, use your Tab keys to move to the Sales Rep field in the Row section, then press SPACEBAR, and select "Move to Column Labels". Press ESC key to exit PivotTable Fields pane. </t>
  </si>
  <si>
    <t xml:space="preserve">1. The PivotTable Area for this example is in cells B12 through C17. Navigate to any of those cells. 
</t>
  </si>
  <si>
    <t xml:space="preserve">3. Use your arrow and SPACEBAR keys to expand the example into a vertical PivotTable that has seasons on the left, and the sales reps indented under the seasons.Press ESC key to exit PivotTable Fields pane. </t>
  </si>
  <si>
    <t xml:space="preserve">1. Click cell B14 to activate the PivotTable named "Sum of Units sold".
</t>
  </si>
  <si>
    <t>3. Use your arrow and SPACEBAR keys to modify the example so that it shows each product in its own row, and each season in its own column.</t>
  </si>
  <si>
    <t>1. Click cell B14 to activate the PivotTable named "Sum of Units sold".</t>
  </si>
  <si>
    <t>3. Use your Tab, arrow and SPACEBAR keys to modify the example so that it shows Sales Reps on the left with Seasons indented beneath them.</t>
  </si>
  <si>
    <t xml:space="preserve">1. Click cell B13 to activate the PivotTable named "Sum of Units sold".
</t>
  </si>
  <si>
    <t>4. Select cell I9 and pick how many grapefruit Dave sold in winter.</t>
  </si>
  <si>
    <t>3. Use your Tab, arrow and SPACEBAR keys to modify the example so that each Sales Reps has their own column fields with Seasons on the left, and Products indented beneath them.</t>
  </si>
  <si>
    <t>1. Click cell B13 to activate the PivotTable named "Sum of Units sold".</t>
  </si>
  <si>
    <t xml:space="preserve">EXPERT TIP
Just because you can add a bunch of fields, doesn't mean you should. In this example, it works fine. But sometimes too many fields, with all of their indentations, can make the PivotTable too complicated for other people to understand.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</si>
</sst>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6" formatCode="&quot;$&quot;#,##0_);[Red]\(&quot;$&quot;#,##0\)"/>
    <numFmt numFmtId="44" formatCode="_(&quot;$&quot;* #,##0.00_);_(&quot;$&quot;* \(#,##0.00\);_(&quot;$&quot;* &quot;-&quot;??_);_(@_)"/>
    <numFmt numFmtId="164" formatCode="dd\-mmm"/>
    <numFmt numFmtId="165" formatCode="[$-409]d\-mmm;@"/>
    <numFmt numFmtId="166" formatCode="&quot;$&quot;#,##0"/>
  </numFmts>
  <fonts count="21" x14ac:knownFonts="1">
    <font>
      <sz val="11"/>
      <color theme="1"/>
      <name val="Calibri"/>
      <family val="2"/>
    </font>
    <font>
      <sz val="11"/>
      <color theme="1"/>
      <name val="Calibri"/>
      <family val="2"/>
      <scheme val="minor"/>
    </font>
    <font>
      <sz val="11"/>
      <color theme="1"/>
      <name val="Calibri"/>
      <family val="2"/>
    </font>
    <font>
      <sz val="11"/>
      <color rgb="FF0B744D"/>
      <name val="Calibri"/>
      <family val="2"/>
      <scheme val="minor"/>
    </font>
    <font>
      <sz val="11"/>
      <color theme="1"/>
      <name val="Calibri"/>
      <family val="2"/>
      <scheme val="minor"/>
    </font>
    <font>
      <sz val="72"/>
      <color theme="0"/>
      <name val="Calibri Light"/>
      <family val="2"/>
      <scheme val="major"/>
    </font>
    <font>
      <sz val="44"/>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sz val="11"/>
      <name val="Calibri"/>
      <family val="2"/>
      <scheme val="minor"/>
    </font>
    <font>
      <sz val="11"/>
      <color theme="1"/>
      <name val="Calibri Light"/>
      <family val="2"/>
    </font>
    <font>
      <b/>
      <i/>
      <sz val="14"/>
      <color rgb="FF0070C0"/>
      <name val="Calibri"/>
      <family val="2"/>
    </font>
    <font>
      <sz val="12"/>
      <color theme="1"/>
      <name val="Segoe UI"/>
      <family val="2"/>
    </font>
    <font>
      <sz val="24"/>
      <color theme="1"/>
      <name val="Segoe UI"/>
      <family val="2"/>
    </font>
    <font>
      <b/>
      <sz val="11"/>
      <color theme="1"/>
      <name val="Calibri"/>
      <family val="2"/>
      <scheme val="minor"/>
    </font>
    <font>
      <b/>
      <sz val="11"/>
      <color theme="1"/>
      <name val="Calibri"/>
      <family val="2"/>
    </font>
    <font>
      <sz val="11"/>
      <color theme="0"/>
      <name val="Calibri"/>
      <family val="2"/>
    </font>
    <font>
      <sz val="11"/>
      <color theme="0" tint="-4.9989318521683403E-2"/>
      <name val="Calibri"/>
      <family val="2"/>
    </font>
    <font>
      <u/>
      <sz val="11"/>
      <color theme="10"/>
      <name val="Calibri"/>
      <family val="2"/>
    </font>
    <font>
      <u/>
      <sz val="11"/>
      <color theme="0"/>
      <name val="Calibri"/>
      <family val="2"/>
    </font>
  </fonts>
  <fills count="10">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0"/>
        <bgColor indexed="64"/>
      </patternFill>
    </fill>
    <fill>
      <patternFill patternType="solid">
        <fgColor rgb="FFF4B183"/>
        <bgColor indexed="64"/>
      </patternFill>
    </fill>
    <fill>
      <patternFill patternType="solid">
        <fgColor rgb="FFFFE699"/>
        <bgColor indexed="64"/>
      </patternFill>
    </fill>
    <fill>
      <patternFill patternType="solid">
        <fgColor rgb="FFB4C6E7"/>
        <bgColor indexed="64"/>
      </patternFill>
    </fill>
    <fill>
      <patternFill patternType="solid">
        <fgColor rgb="FFFFFF99"/>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top style="thin">
        <color theme="9" tint="0.39997558519241921"/>
      </top>
      <bottom/>
      <diagonal/>
    </border>
    <border>
      <left style="thin">
        <color rgb="FFA9D08E"/>
      </left>
      <right/>
      <top style="thin">
        <color theme="9" tint="0.39997558519241921"/>
      </top>
      <bottom style="thin">
        <color theme="9" tint="0.39997558519241921"/>
      </bottom>
      <diagonal/>
    </border>
    <border>
      <left/>
      <right/>
      <top/>
      <bottom style="thin">
        <color theme="4" tint="0.39997558519241921"/>
      </bottom>
      <diagonal/>
    </border>
  </borders>
  <cellStyleXfs count="13">
    <xf numFmtId="0" fontId="0" fillId="0" borderId="0"/>
    <xf numFmtId="0" fontId="3" fillId="0" borderId="0" applyFill="0" applyBorder="0">
      <alignment wrapText="1"/>
    </xf>
    <xf numFmtId="0" fontId="2" fillId="0" borderId="0"/>
    <xf numFmtId="0" fontId="5" fillId="2" borderId="0" applyNumberFormat="0" applyBorder="0" applyProtection="0">
      <alignment horizontal="left" indent="1"/>
    </xf>
    <xf numFmtId="0" fontId="7" fillId="2" borderId="0" applyNumberFormat="0" applyProtection="0">
      <alignment horizontal="left" wrapText="1" indent="4"/>
    </xf>
    <xf numFmtId="0" fontId="3" fillId="2" borderId="0" applyNumberFormat="0" applyProtection="0">
      <alignment horizontal="left" wrapText="1" indent="4"/>
    </xf>
    <xf numFmtId="0" fontId="4" fillId="0" borderId="0"/>
    <xf numFmtId="164" fontId="10" fillId="0" borderId="0" applyFont="0" applyFill="0" applyBorder="0" applyAlignment="0">
      <alignment horizontal="left"/>
    </xf>
    <xf numFmtId="5" fontId="2" fillId="0" borderId="0" applyFont="0" applyFill="0" applyBorder="0" applyAlignment="0" applyProtection="0"/>
    <xf numFmtId="14" fontId="4" fillId="0" borderId="0" applyFont="0" applyFill="0" applyBorder="0" applyAlignment="0"/>
    <xf numFmtId="0" fontId="4" fillId="9" borderId="1"/>
    <xf numFmtId="0" fontId="8" fillId="0" borderId="0"/>
    <xf numFmtId="0" fontId="19" fillId="0" borderId="0" applyNumberFormat="0" applyFill="0" applyBorder="0" applyAlignment="0" applyProtection="0"/>
  </cellStyleXfs>
  <cellXfs count="69">
    <xf numFmtId="0" fontId="0" fillId="0" borderId="0" xfId="0"/>
    <xf numFmtId="0" fontId="3" fillId="2" borderId="0" xfId="1" applyFont="1" applyFill="1">
      <alignment wrapText="1"/>
    </xf>
    <xf numFmtId="0" fontId="4" fillId="0" borderId="0" xfId="2" applyFont="1"/>
    <xf numFmtId="0" fontId="6" fillId="2" borderId="0" xfId="3" applyFont="1">
      <alignment horizontal="left" indent="1"/>
    </xf>
    <xf numFmtId="0" fontId="7" fillId="2" borderId="0" xfId="4" applyFont="1">
      <alignment horizontal="left" wrapText="1" indent="4"/>
    </xf>
    <xf numFmtId="0" fontId="3" fillId="2" borderId="0" xfId="5" applyFont="1">
      <alignment horizontal="left" wrapText="1" indent="4"/>
    </xf>
    <xf numFmtId="0" fontId="8" fillId="0" borderId="0" xfId="6" applyFont="1"/>
    <xf numFmtId="0" fontId="4" fillId="0" borderId="0" xfId="6"/>
    <xf numFmtId="0" fontId="9" fillId="3" borderId="0" xfId="6" applyFont="1" applyFill="1" applyBorder="1"/>
    <xf numFmtId="164" fontId="4" fillId="4" borderId="2" xfId="7" applyFont="1" applyFill="1" applyBorder="1" applyAlignment="1">
      <alignment horizontal="left"/>
    </xf>
    <xf numFmtId="0" fontId="4" fillId="4" borderId="2" xfId="6" applyFont="1" applyFill="1" applyBorder="1"/>
    <xf numFmtId="5" fontId="0" fillId="4" borderId="2" xfId="8" applyFont="1" applyFill="1" applyBorder="1"/>
    <xf numFmtId="164" fontId="4" fillId="0" borderId="2" xfId="7" applyFont="1" applyBorder="1" applyAlignment="1">
      <alignment horizontal="left"/>
    </xf>
    <xf numFmtId="0" fontId="4" fillId="0" borderId="2" xfId="6" applyFont="1" applyBorder="1"/>
    <xf numFmtId="5" fontId="0" fillId="0" borderId="2" xfId="8" applyFont="1" applyBorder="1"/>
    <xf numFmtId="0" fontId="11" fillId="0" borderId="0" xfId="6" applyFont="1" applyAlignment="1">
      <alignment horizontal="center" vertical="center"/>
    </xf>
    <xf numFmtId="0" fontId="12" fillId="0" borderId="0" xfId="6" applyFont="1"/>
    <xf numFmtId="0" fontId="4" fillId="0" borderId="0" xfId="6" applyBorder="1"/>
    <xf numFmtId="0" fontId="4" fillId="6" borderId="0" xfId="6" applyFill="1"/>
    <xf numFmtId="165" fontId="4" fillId="4" borderId="2" xfId="9" applyNumberFormat="1" applyFont="1" applyFill="1" applyBorder="1" applyAlignment="1">
      <alignment horizontal="left"/>
    </xf>
    <xf numFmtId="165" fontId="0" fillId="4" borderId="2" xfId="9" applyNumberFormat="1" applyFont="1" applyFill="1" applyBorder="1" applyAlignment="1">
      <alignment horizontal="left"/>
    </xf>
    <xf numFmtId="6" fontId="4" fillId="0" borderId="0" xfId="6" applyNumberFormat="1"/>
    <xf numFmtId="0" fontId="4" fillId="0" borderId="0" xfId="6" applyAlignment="1">
      <alignment horizontal="right"/>
    </xf>
    <xf numFmtId="0" fontId="4" fillId="9" borderId="1" xfId="10" applyFont="1"/>
    <xf numFmtId="0" fontId="4" fillId="0" borderId="0" xfId="6" applyAlignment="1">
      <alignment horizontal="left" vertical="top"/>
    </xf>
    <xf numFmtId="0" fontId="2" fillId="0" borderId="0" xfId="2"/>
    <xf numFmtId="0" fontId="13" fillId="0" borderId="0" xfId="2" applyFont="1"/>
    <xf numFmtId="0" fontId="14" fillId="0" borderId="0" xfId="2" applyFont="1"/>
    <xf numFmtId="0" fontId="14" fillId="0" borderId="0" xfId="2" applyFont="1" applyAlignment="1">
      <alignment vertical="center"/>
    </xf>
    <xf numFmtId="0" fontId="0" fillId="0" borderId="0" xfId="0" pivotButton="1"/>
    <xf numFmtId="0" fontId="0" fillId="0" borderId="0" xfId="0" applyAlignment="1">
      <alignment horizontal="left"/>
    </xf>
    <xf numFmtId="5" fontId="0" fillId="0" borderId="0" xfId="0" applyNumberFormat="1"/>
    <xf numFmtId="0" fontId="0" fillId="0" borderId="0" xfId="0" applyAlignment="1">
      <alignment horizontal="left" indent="1"/>
    </xf>
    <xf numFmtId="38" fontId="0" fillId="0" borderId="0" xfId="0" applyNumberFormat="1"/>
    <xf numFmtId="0" fontId="15" fillId="6" borderId="0" xfId="6" applyNumberFormat="1" applyFont="1" applyFill="1" applyBorder="1" applyAlignment="1"/>
    <xf numFmtId="6" fontId="0" fillId="0" borderId="0" xfId="0" applyNumberFormat="1"/>
    <xf numFmtId="3" fontId="0" fillId="0" borderId="0" xfId="0" applyNumberFormat="1"/>
    <xf numFmtId="166" fontId="0" fillId="0" borderId="0" xfId="0" applyNumberFormat="1"/>
    <xf numFmtId="0" fontId="1" fillId="4" borderId="2" xfId="6" applyFont="1" applyFill="1" applyBorder="1"/>
    <xf numFmtId="0" fontId="1" fillId="0" borderId="2" xfId="6" applyFont="1" applyBorder="1"/>
    <xf numFmtId="164" fontId="1" fillId="0" borderId="3" xfId="7" applyNumberFormat="1" applyFont="1" applyBorder="1" applyAlignment="1">
      <alignment horizontal="left"/>
    </xf>
    <xf numFmtId="164" fontId="1" fillId="4" borderId="3" xfId="7" applyNumberFormat="1" applyFont="1" applyFill="1" applyBorder="1" applyAlignment="1">
      <alignment horizontal="left"/>
    </xf>
    <xf numFmtId="0" fontId="0" fillId="7" borderId="0" xfId="0" applyFill="1"/>
    <xf numFmtId="5" fontId="0" fillId="8" borderId="0" xfId="0" applyNumberFormat="1" applyFill="1"/>
    <xf numFmtId="0" fontId="17" fillId="5" borderId="0" xfId="0" applyFont="1" applyFill="1"/>
    <xf numFmtId="0" fontId="18" fillId="5" borderId="0" xfId="0" applyFont="1" applyFill="1"/>
    <xf numFmtId="166" fontId="18" fillId="0" borderId="0" xfId="0" applyNumberFormat="1" applyFont="1"/>
    <xf numFmtId="0" fontId="0" fillId="0" borderId="0" xfId="0" applyAlignment="1">
      <alignment horizontal="left" indent="2"/>
    </xf>
    <xf numFmtId="0" fontId="8" fillId="0" borderId="0" xfId="11"/>
    <xf numFmtId="0" fontId="8" fillId="0" borderId="0" xfId="11" applyFont="1"/>
    <xf numFmtId="0" fontId="8" fillId="0" borderId="0" xfId="6" applyFont="1" applyAlignment="1">
      <alignment wrapText="1"/>
    </xf>
    <xf numFmtId="0" fontId="8" fillId="0" borderId="0" xfId="6" applyFont="1" applyAlignment="1"/>
    <xf numFmtId="0" fontId="4" fillId="0" borderId="0" xfId="6" applyAlignment="1"/>
    <xf numFmtId="0" fontId="12" fillId="0" borderId="0" xfId="6" applyFont="1" applyAlignment="1"/>
    <xf numFmtId="0" fontId="0" fillId="0" borderId="0" xfId="0" pivotButton="1" applyAlignment="1"/>
    <xf numFmtId="0" fontId="0" fillId="0" borderId="0" xfId="0" applyAlignment="1"/>
    <xf numFmtId="5" fontId="0" fillId="0" borderId="0" xfId="0" applyNumberFormat="1" applyAlignment="1"/>
    <xf numFmtId="0" fontId="9" fillId="3" borderId="0" xfId="6" applyFont="1" applyFill="1" applyBorder="1" applyAlignment="1"/>
    <xf numFmtId="0" fontId="4" fillId="4" borderId="2" xfId="6" applyFont="1" applyFill="1" applyBorder="1" applyAlignment="1"/>
    <xf numFmtId="5" fontId="0" fillId="4" borderId="2" xfId="8" applyFont="1" applyFill="1" applyBorder="1" applyAlignment="1"/>
    <xf numFmtId="0" fontId="19" fillId="0" borderId="0" xfId="12"/>
    <xf numFmtId="0" fontId="20" fillId="0" borderId="0" xfId="12" applyFont="1"/>
    <xf numFmtId="164" fontId="19" fillId="0" borderId="3" xfId="12" applyNumberFormat="1" applyBorder="1" applyAlignment="1">
      <alignment horizontal="left"/>
    </xf>
    <xf numFmtId="0" fontId="8" fillId="0" borderId="0" xfId="11" applyAlignment="1">
      <alignment wrapText="1"/>
    </xf>
    <xf numFmtId="0" fontId="8" fillId="0" borderId="0" xfId="11" applyAlignment="1"/>
    <xf numFmtId="0" fontId="16" fillId="6" borderId="4" xfId="0" applyFont="1" applyFill="1" applyBorder="1"/>
    <xf numFmtId="0" fontId="0" fillId="5" borderId="0" xfId="0" applyFill="1"/>
    <xf numFmtId="0" fontId="18" fillId="5" borderId="0" xfId="0" applyNumberFormat="1" applyFont="1" applyFill="1"/>
    <xf numFmtId="166" fontId="18" fillId="5" borderId="0" xfId="0" applyNumberFormat="1" applyFont="1" applyFill="1"/>
  </cellXfs>
  <cellStyles count="13">
    <cellStyle name="Currency 2" xfId="8" xr:uid="{158EFCEF-4F74-48CD-A744-BB646B7EDFA4}"/>
    <cellStyle name="Date" xfId="9" xr:uid="{A16895B3-A822-4BD0-B4B6-D11DE44F4505}"/>
    <cellStyle name="Date 2" xfId="7" xr:uid="{5EC98983-CBB1-4EAF-B509-5988A2C54381}"/>
    <cellStyle name="Heading 1 2" xfId="4" xr:uid="{F80F071F-EAEC-4B17-90D9-5DD560891D6E}"/>
    <cellStyle name="Heading 2 2" xfId="5" xr:uid="{0552CE60-4C29-4C37-91A4-1A2694A83124}"/>
    <cellStyle name="Hyperlink" xfId="12" builtinId="8"/>
    <cellStyle name="Normal" xfId="0" builtinId="0"/>
    <cellStyle name="Normal 2" xfId="6" xr:uid="{87683B03-E18B-4E61-8615-16B0718FFA4F}"/>
    <cellStyle name="Normal 5 2" xfId="2" xr:uid="{2EA957E0-BF4C-45E7-862B-A90B42CCEB44}"/>
    <cellStyle name="Start Text" xfId="1" xr:uid="{FA9B4DCE-594E-49C1-B55F-D822B953E246}"/>
    <cellStyle name="Title 2" xfId="3" xr:uid="{E495E383-C847-4445-8A1A-D08D550A1CC4}"/>
    <cellStyle name="YellowCell" xfId="10" xr:uid="{8FB88961-4E59-405F-91E1-87ECD7B4F6D1}"/>
    <cellStyle name="z A Column text" xfId="11" xr:uid="{1E07BF55-B322-48E2-8E89-A6AFB0501903}"/>
  </cellStyles>
  <dxfs count="105">
    <dxf>
      <numFmt numFmtId="3" formatCode="#,##0"/>
    </dxf>
    <dxf>
      <numFmt numFmtId="3" formatCode="#,##0"/>
    </dxf>
    <dxf>
      <numFmt numFmtId="10" formatCode="&quot;$&quot;#,##0_);[Red]\(&quot;$&quot;#,##0\)"/>
    </dxf>
    <dxf>
      <numFmt numFmtId="9" formatCode="&quot;$&quot;#,##0_);\(&quot;$&quot;#,##0\)"/>
    </dxf>
    <dxf>
      <numFmt numFmtId="166" formatCode="&quot;$&quot;#,##0"/>
    </dxf>
    <dxf>
      <numFmt numFmtId="10" formatCode="&quot;$&quot;#,##0_);[Red]\(&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vertical="bottom" textRotation="0" wrapTex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vertical="bottom" textRotation="0" wrapTex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vertical="bottom" textRotation="0" wrapTex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alignment vertical="bottom" textRotation="0" wrapText="0" justifyLastLine="0" shrinkToFit="0" readingOrder="0"/>
    </dxf>
    <dxf>
      <font>
        <b/>
        <i val="0"/>
        <strike val="0"/>
        <condense val="0"/>
        <extend val="0"/>
        <outline val="0"/>
        <shadow val="0"/>
        <u val="none"/>
        <vertAlign val="baseline"/>
        <sz val="11"/>
        <color theme="0"/>
        <name val="Calibri"/>
        <scheme val="minor"/>
      </font>
      <fill>
        <patternFill patternType="solid">
          <fgColor theme="9"/>
          <bgColor theme="9"/>
        </patternFill>
      </fill>
      <alignment vertical="bottom" textRotation="0" wrapText="0" justifyLastLine="0" shrinkToFit="0" readingOrder="0"/>
    </dxf>
    <dxf>
      <alignment wrapText="0"/>
    </dxf>
    <dxf>
      <alignment wrapText="0"/>
    </dxf>
    <dxf>
      <alignment wrapText="0"/>
    </dxf>
    <dxf>
      <alignment wrapText="0"/>
    </dxf>
    <dxf>
      <alignment wrapText="0"/>
    </dxf>
    <dxf>
      <alignment wrapText="0"/>
    </dxf>
    <dxf>
      <numFmt numFmtId="9" formatCode="&quot;$&quot;#,##0_);\(&quot;$&quot;#,##0\)"/>
    </dxf>
    <dxf>
      <numFmt numFmtId="166" formatCode="&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rgb="FFA9D08E"/>
        </left>
        <right style="thin">
          <color rgb="FFA9D08E"/>
        </right>
        <top style="thin">
          <color rgb="FFA9D08E"/>
        </top>
        <bottom style="thin">
          <color rgb="FFA9D08E"/>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ill>
        <patternFill>
          <fgColor indexed="64"/>
          <bgColor rgb="FFF4B183"/>
        </patternFill>
      </fill>
    </dxf>
    <dxf>
      <fill>
        <patternFill>
          <fgColor indexed="64"/>
          <bgColor rgb="FFF4B183"/>
        </patternFill>
      </fill>
    </dxf>
    <dxf>
      <font>
        <color theme="0" tint="-4.9989318521683403E-2"/>
      </font>
      <fill>
        <patternFill patternType="solid">
          <fgColor indexed="64"/>
          <bgColor theme="0"/>
        </patternFill>
      </fill>
    </dxf>
    <dxf>
      <font>
        <color theme="0" tint="-4.9989318521683403E-2"/>
      </font>
      <fill>
        <patternFill patternType="solid">
          <fgColor indexed="64"/>
          <bgColor theme="0"/>
        </patternFill>
      </fill>
    </dxf>
    <dxf>
      <font>
        <color theme="0" tint="-4.9989318521683403E-2"/>
      </font>
      <numFmt numFmtId="0" formatCode="General"/>
      <fill>
        <patternFill patternType="solid">
          <fgColor indexed="64"/>
          <bgColor theme="0"/>
        </patternFill>
      </fill>
    </dxf>
    <dxf>
      <font>
        <color theme="0" tint="-4.9989318521683403E-2"/>
      </font>
    </dxf>
    <dxf>
      <font>
        <color theme="0" tint="-4.9989318521683403E-2"/>
      </font>
    </dxf>
    <dxf>
      <fill>
        <patternFill patternType="solid">
          <bgColor theme="0"/>
        </patternFill>
      </fill>
    </dxf>
    <dxf>
      <numFmt numFmtId="9" formatCode="&quot;$&quot;#,##0_);\(&quot;$&quot;#,##0\)"/>
      <fill>
        <patternFill patternType="solid">
          <fgColor indexed="64"/>
          <bgColor rgb="FFB4C6E7"/>
        </patternFill>
      </fill>
    </dxf>
    <dxf>
      <font>
        <b/>
      </font>
      <numFmt numFmtId="0" formatCode="General"/>
      <fill>
        <patternFill>
          <fgColor rgb="FFF4B183"/>
        </patternFill>
      </fill>
    </dxf>
    <dxf>
      <font>
        <b/>
      </font>
      <numFmt numFmtId="0" formatCode="General"/>
      <fill>
        <patternFill>
          <fgColor rgb="FFF4B183"/>
        </patternFill>
      </fill>
    </dxf>
    <dxf>
      <font>
        <b/>
      </font>
      <numFmt numFmtId="0" formatCode="General"/>
      <fill>
        <patternFill>
          <fgColor rgb="FFF4B183"/>
        </patternFill>
      </fill>
    </dxf>
    <dxf>
      <fill>
        <patternFill patternType="solid">
          <fgColor indexed="64"/>
          <bgColor rgb="FFFFE699"/>
        </patternFill>
      </fill>
    </dxf>
    <dxf>
      <fill>
        <patternFill patternType="solid">
          <fgColor indexed="64"/>
          <bgColor rgb="FFFFE699"/>
        </patternFill>
      </fill>
    </dxf>
    <dxf>
      <numFmt numFmtId="9" formatCode="&quot;$&quot;#,##0_);\(&quot;$&quot;#,##0\)"/>
      <fill>
        <patternFill patternType="solid">
          <fgColor indexed="64"/>
          <bgColor rgb="FFB4C6E7"/>
        </patternFill>
      </fill>
    </dxf>
    <dxf>
      <numFmt numFmtId="9" formatCode="&quot;$&quot;#,##0_);\(&quot;$&quot;#,##0\)"/>
      <fill>
        <patternFill patternType="solid">
          <fgColor indexed="64"/>
          <bgColor rgb="FFB4C6E7"/>
        </patternFill>
      </fill>
    </dxf>
    <dxf>
      <font>
        <color theme="0"/>
      </font>
      <fill>
        <patternFill patternType="solid">
          <fgColor indexed="64"/>
          <bgColor theme="0"/>
        </patternFill>
      </fill>
    </dxf>
    <dxf>
      <fill>
        <patternFill patternType="solid">
          <fgColor indexed="64"/>
          <bgColor theme="0"/>
        </patternFill>
      </fill>
    </dxf>
    <dxf>
      <font>
        <color theme="0"/>
      </font>
    </dxf>
    <dxf>
      <fill>
        <patternFill patternType="solid">
          <bgColor theme="0"/>
        </patternFill>
      </fill>
    </dxf>
    <dxf>
      <numFmt numFmtId="19" formatCode="m/d/yyyy"/>
    </dxf>
    <dxf>
      <numFmt numFmtId="9" formatCode="&quot;$&quot;#,##0_);\(&quot;$&quot;#,##0\)"/>
    </dxf>
    <dxf>
      <numFmt numFmtId="166" formatCode="&quot;$&quot;#,##0"/>
    </dxf>
    <dxf>
      <numFmt numFmtId="19" formatCode="m/d/yyyy"/>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numFmt numFmtId="9" formatCode="&quot;$&quot;#,##0_);\(&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12.xml"/><Relationship Id="rId21" Type="http://schemas.openxmlformats.org/officeDocument/2006/relationships/worksheet" Target="worksheets/sheet21.xml"/><Relationship Id="rId34" Type="http://schemas.openxmlformats.org/officeDocument/2006/relationships/pivotCacheDefinition" Target="pivotCache/pivotCacheDefinition7.xml"/><Relationship Id="rId42" Type="http://schemas.openxmlformats.org/officeDocument/2006/relationships/pivotCacheDefinition" Target="pivotCache/pivotCacheDefinition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5.xml"/><Relationship Id="rId37" Type="http://schemas.openxmlformats.org/officeDocument/2006/relationships/pivotCacheDefinition" Target="pivotCache/pivotCacheDefinition10.xml"/><Relationship Id="rId40" Type="http://schemas.openxmlformats.org/officeDocument/2006/relationships/pivotCacheDefinition" Target="pivotCache/pivotCacheDefinition13.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36" Type="http://schemas.openxmlformats.org/officeDocument/2006/relationships/pivotCacheDefinition" Target="pivotCache/pivotCacheDefinition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4.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pivotCacheDefinition" Target="pivotCache/pivotCacheDefinition3.xml"/><Relationship Id="rId35" Type="http://schemas.openxmlformats.org/officeDocument/2006/relationships/pivotCacheDefinition" Target="pivotCache/pivotCacheDefinition8.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6.xml"/><Relationship Id="rId38" Type="http://schemas.openxmlformats.org/officeDocument/2006/relationships/pivotCacheDefinition" Target="pivotCache/pivotCacheDefinition11.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pivotCacheDefinition" Target="pivotCache/pivotCacheDefinition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1'!A1"/><Relationship Id="rId1" Type="http://schemas.openxmlformats.org/officeDocument/2006/relationships/image" Target="../media/image1.png"/><Relationship Id="rId4" Type="http://schemas.openxmlformats.org/officeDocument/2006/relationships/image" Target="../media/image3.svg"/></Relationships>
</file>

<file path=xl/drawings/_rels/drawing10.xml.rels><?xml version="1.0" encoding="UTF-8" standalone="yes"?>
<Relationships xmlns="http://schemas.openxmlformats.org/package/2006/relationships"><Relationship Id="rId3" Type="http://schemas.openxmlformats.org/officeDocument/2006/relationships/hyperlink" Target="#'8'!A1"/><Relationship Id="rId2" Type="http://schemas.openxmlformats.org/officeDocument/2006/relationships/hyperlink" Target="#'10'!A1"/><Relationship Id="rId1" Type="http://schemas.openxmlformats.org/officeDocument/2006/relationships/hyperlink" Target="https://go.microsoft.com/fwlink/?linkid=874809" TargetMode="External"/><Relationship Id="rId4" Type="http://schemas.openxmlformats.org/officeDocument/2006/relationships/image" Target="../media/image5.png"/></Relationships>
</file>

<file path=xl/drawings/_rels/drawing11.xml.rels><?xml version="1.0" encoding="UTF-8" standalone="yes"?>
<Relationships xmlns="http://schemas.openxmlformats.org/package/2006/relationships"><Relationship Id="rId3" Type="http://schemas.openxmlformats.org/officeDocument/2006/relationships/hyperlink" Target="https://go.microsoft.com/fwlink/?linkid=874810" TargetMode="External"/><Relationship Id="rId2" Type="http://schemas.openxmlformats.org/officeDocument/2006/relationships/hyperlink" Target="#'9'!A1"/><Relationship Id="rId1" Type="http://schemas.openxmlformats.org/officeDocument/2006/relationships/hyperlink" Target="#'11'!A1"/><Relationship Id="rId4" Type="http://schemas.openxmlformats.org/officeDocument/2006/relationships/image" Target="../media/image6.png"/></Relationships>
</file>

<file path=xl/drawings/_rels/drawing12.xml.rels><?xml version="1.0" encoding="UTF-8" standalone="yes"?>
<Relationships xmlns="http://schemas.openxmlformats.org/package/2006/relationships"><Relationship Id="rId3" Type="http://schemas.openxmlformats.org/officeDocument/2006/relationships/hyperlink" Target="https://go.microsoft.com/fwlink/?linkid=874811" TargetMode="External"/><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3" Type="http://schemas.openxmlformats.org/officeDocument/2006/relationships/hyperlink" Target="https://go.microsoft.com/fwlink/?linkid=874812" TargetMode="External"/><Relationship Id="rId7" Type="http://schemas.openxmlformats.org/officeDocument/2006/relationships/image" Target="../media/image10.svg"/><Relationship Id="rId2" Type="http://schemas.openxmlformats.org/officeDocument/2006/relationships/hyperlink" Target="#'11'!A1"/><Relationship Id="rId1" Type="http://schemas.openxmlformats.org/officeDocument/2006/relationships/hyperlink" Target="#'13'!A1"/><Relationship Id="rId6" Type="http://schemas.openxmlformats.org/officeDocument/2006/relationships/image" Target="../media/image9.png"/><Relationship Id="rId5" Type="http://schemas.openxmlformats.org/officeDocument/2006/relationships/image" Target="../media/image8.svg"/><Relationship Id="rId4" Type="http://schemas.openxmlformats.org/officeDocument/2006/relationships/image" Target="../media/image7.png"/></Relationships>
</file>

<file path=xl/drawings/_rels/drawing14.xml.rels><?xml version="1.0" encoding="UTF-8" standalone="yes"?>
<Relationships xmlns="http://schemas.openxmlformats.org/package/2006/relationships"><Relationship Id="rId3" Type="http://schemas.openxmlformats.org/officeDocument/2006/relationships/hyperlink" Target="https://go.microsoft.com/fwlink/?linkid=874813" TargetMode="External"/><Relationship Id="rId2" Type="http://schemas.openxmlformats.org/officeDocument/2006/relationships/hyperlink" Target="#'12'!A1"/><Relationship Id="rId1" Type="http://schemas.openxmlformats.org/officeDocument/2006/relationships/hyperlink" Target="#'14'!A1"/><Relationship Id="rId4" Type="http://schemas.openxmlformats.org/officeDocument/2006/relationships/image" Target="../media/image11.png"/></Relationships>
</file>

<file path=xl/drawings/_rels/drawing15.xml.rels><?xml version="1.0" encoding="UTF-8" standalone="yes"?>
<Relationships xmlns="http://schemas.openxmlformats.org/package/2006/relationships"><Relationship Id="rId3" Type="http://schemas.openxmlformats.org/officeDocument/2006/relationships/hyperlink" Target="#'13'!A1"/><Relationship Id="rId2" Type="http://schemas.openxmlformats.org/officeDocument/2006/relationships/hyperlink" Target="#'15'!A1"/><Relationship Id="rId1" Type="http://schemas.openxmlformats.org/officeDocument/2006/relationships/hyperlink" Target="https://go.microsoft.com/fwlink/?linkid=874815" TargetMode="External"/></Relationships>
</file>

<file path=xl/drawings/_rels/drawing16.xml.rels><?xml version="1.0" encoding="UTF-8" standalone="yes"?>
<Relationships xmlns="http://schemas.openxmlformats.org/package/2006/relationships"><Relationship Id="rId3" Type="http://schemas.openxmlformats.org/officeDocument/2006/relationships/hyperlink" Target="https://go.microsoft.com/fwlink/?linkid=874816" TargetMode="External"/><Relationship Id="rId2" Type="http://schemas.openxmlformats.org/officeDocument/2006/relationships/hyperlink" Target="#'14'!A1"/><Relationship Id="rId1" Type="http://schemas.openxmlformats.org/officeDocument/2006/relationships/hyperlink" Target="#'16'!A1"/><Relationship Id="rId5" Type="http://schemas.openxmlformats.org/officeDocument/2006/relationships/image" Target="../media/image13.svg"/><Relationship Id="rId4" Type="http://schemas.openxmlformats.org/officeDocument/2006/relationships/image" Target="../media/image12.png"/></Relationships>
</file>

<file path=xl/drawings/_rels/drawing17.xml.rels><?xml version="1.0" encoding="UTF-8" standalone="yes"?>
<Relationships xmlns="http://schemas.openxmlformats.org/package/2006/relationships"><Relationship Id="rId3" Type="http://schemas.openxmlformats.org/officeDocument/2006/relationships/hyperlink" Target="https://go.microsoft.com/fwlink/?linkid=874817" TargetMode="External"/><Relationship Id="rId2" Type="http://schemas.openxmlformats.org/officeDocument/2006/relationships/hyperlink" Target="#'15'!A1"/><Relationship Id="rId1" Type="http://schemas.openxmlformats.org/officeDocument/2006/relationships/hyperlink" Target="#'17'!A1"/><Relationship Id="rId5" Type="http://schemas.openxmlformats.org/officeDocument/2006/relationships/image" Target="../media/image15.svg"/><Relationship Id="rId4" Type="http://schemas.openxmlformats.org/officeDocument/2006/relationships/image" Target="../media/image14.png"/></Relationships>
</file>

<file path=xl/drawings/_rels/drawing18.xml.rels><?xml version="1.0" encoding="UTF-8" standalone="yes"?>
<Relationships xmlns="http://schemas.openxmlformats.org/package/2006/relationships"><Relationship Id="rId3" Type="http://schemas.openxmlformats.org/officeDocument/2006/relationships/hyperlink" Target="https://go.microsoft.com/fwlink/?linkid=874818" TargetMode="External"/><Relationship Id="rId2" Type="http://schemas.openxmlformats.org/officeDocument/2006/relationships/hyperlink" Target="#'16'!A1"/><Relationship Id="rId1" Type="http://schemas.openxmlformats.org/officeDocument/2006/relationships/hyperlink" Target="#'18'!A1"/><Relationship Id="rId5" Type="http://schemas.openxmlformats.org/officeDocument/2006/relationships/image" Target="../media/image13.svg"/><Relationship Id="rId4" Type="http://schemas.openxmlformats.org/officeDocument/2006/relationships/image" Target="../media/image12.png"/></Relationships>
</file>

<file path=xl/drawings/_rels/drawing19.xml.rels><?xml version="1.0" encoding="UTF-8" standalone="yes"?>
<Relationships xmlns="http://schemas.openxmlformats.org/package/2006/relationships"><Relationship Id="rId3" Type="http://schemas.openxmlformats.org/officeDocument/2006/relationships/hyperlink" Target="https://go.microsoft.com/fwlink/?linkid=874819" TargetMode="External"/><Relationship Id="rId2" Type="http://schemas.openxmlformats.org/officeDocument/2006/relationships/hyperlink" Target="#'17'!A1"/><Relationship Id="rId1" Type="http://schemas.openxmlformats.org/officeDocument/2006/relationships/hyperlink" Target="#'19'!A1"/><Relationship Id="rId5" Type="http://schemas.openxmlformats.org/officeDocument/2006/relationships/image" Target="../media/image16.svg"/><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s://go.microsoft.com/fwlink/?linkid=874800" TargetMode="External"/><Relationship Id="rId2" Type="http://schemas.openxmlformats.org/officeDocument/2006/relationships/hyperlink" Target="#'Start'!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hyperlink" Target="#'20'!A1"/><Relationship Id="rId2" Type="http://schemas.openxmlformats.org/officeDocument/2006/relationships/image" Target="../media/image18.svg"/><Relationship Id="rId1" Type="http://schemas.openxmlformats.org/officeDocument/2006/relationships/image" Target="../media/image17.png"/><Relationship Id="rId5" Type="http://schemas.openxmlformats.org/officeDocument/2006/relationships/hyperlink" Target="https://go.microsoft.com/fwlink/?linkid=874820" TargetMode="External"/><Relationship Id="rId4" Type="http://schemas.openxmlformats.org/officeDocument/2006/relationships/hyperlink" Target="#'18'!A1"/></Relationships>
</file>

<file path=xl/drawings/_rels/drawing21.xml.rels><?xml version="1.0" encoding="UTF-8" standalone="yes"?>
<Relationships xmlns="http://schemas.openxmlformats.org/package/2006/relationships"><Relationship Id="rId3" Type="http://schemas.openxmlformats.org/officeDocument/2006/relationships/hyperlink" Target="#'19'!A1"/><Relationship Id="rId2" Type="http://schemas.openxmlformats.org/officeDocument/2006/relationships/hyperlink" Target="#'21'!A1"/><Relationship Id="rId1" Type="http://schemas.openxmlformats.org/officeDocument/2006/relationships/hyperlink" Target="https://go.microsoft.com/fwlink/?linkid=874821" TargetMode="External"/></Relationships>
</file>

<file path=xl/drawings/_rels/drawing22.xml.rels><?xml version="1.0" encoding="UTF-8" standalone="yes"?>
<Relationships xmlns="http://schemas.openxmlformats.org/package/2006/relationships"><Relationship Id="rId3" Type="http://schemas.openxmlformats.org/officeDocument/2006/relationships/hyperlink" Target="#'20'!A1"/><Relationship Id="rId2" Type="http://schemas.openxmlformats.org/officeDocument/2006/relationships/hyperlink" Target="#'22'!A1"/><Relationship Id="rId1" Type="http://schemas.openxmlformats.org/officeDocument/2006/relationships/hyperlink" Target="https://go.microsoft.com/fwlink/?linkid=874822" TargetMode="External"/></Relationships>
</file>

<file path=xl/drawings/_rels/drawing23.xml.rels><?xml version="1.0" encoding="UTF-8" standalone="yes"?>
<Relationships xmlns="http://schemas.openxmlformats.org/package/2006/relationships"><Relationship Id="rId3" Type="http://schemas.openxmlformats.org/officeDocument/2006/relationships/hyperlink" Target="#'21'!A1"/><Relationship Id="rId2" Type="http://schemas.openxmlformats.org/officeDocument/2006/relationships/hyperlink" Target="#'23'!A1"/><Relationship Id="rId1" Type="http://schemas.openxmlformats.org/officeDocument/2006/relationships/hyperlink" Target="https://go.microsoft.com/fwlink/?linkid=874822" TargetMode="External"/></Relationships>
</file>

<file path=xl/drawings/_rels/drawing24.xml.rels><?xml version="1.0" encoding="UTF-8" standalone="yes"?>
<Relationships xmlns="http://schemas.openxmlformats.org/package/2006/relationships"><Relationship Id="rId3" Type="http://schemas.openxmlformats.org/officeDocument/2006/relationships/hyperlink" Target="#'22'!A1"/><Relationship Id="rId2" Type="http://schemas.openxmlformats.org/officeDocument/2006/relationships/hyperlink" Target="#'24'!A1"/><Relationship Id="rId1" Type="http://schemas.openxmlformats.org/officeDocument/2006/relationships/hyperlink" Target="https://go.microsoft.com/fwlink/?linkid=875099" TargetMode="External"/></Relationships>
</file>

<file path=xl/drawings/_rels/drawing25.xml.rels><?xml version="1.0" encoding="UTF-8" standalone="yes"?>
<Relationships xmlns="http://schemas.openxmlformats.org/package/2006/relationships"><Relationship Id="rId3" Type="http://schemas.openxmlformats.org/officeDocument/2006/relationships/hyperlink" Target="#'23'!A1"/><Relationship Id="rId2" Type="http://schemas.openxmlformats.org/officeDocument/2006/relationships/hyperlink" Target="#'Learn more'!A1"/><Relationship Id="rId1" Type="http://schemas.openxmlformats.org/officeDocument/2006/relationships/hyperlink" Target="https://go.microsoft.com/fwlink/?linkid=875100" TargetMode="External"/></Relationships>
</file>

<file path=xl/drawings/_rels/drawing26.xml.rels><?xml version="1.0" encoding="UTF-8" standalone="yes"?>
<Relationships xmlns="http://schemas.openxmlformats.org/package/2006/relationships"><Relationship Id="rId8" Type="http://schemas.openxmlformats.org/officeDocument/2006/relationships/hyperlink" Target="https://go.microsoft.com/fwlink/?linkid=874827" TargetMode="External"/><Relationship Id="rId3" Type="http://schemas.openxmlformats.org/officeDocument/2006/relationships/hyperlink" Target="https://go.microsoft.com/fwlink/?linkid=874825" TargetMode="External"/><Relationship Id="rId7" Type="http://schemas.openxmlformats.org/officeDocument/2006/relationships/image" Target="../media/image21.svg"/><Relationship Id="rId2" Type="http://schemas.openxmlformats.org/officeDocument/2006/relationships/hyperlink" Target="https://go.microsoft.com/fwlink/?linkid=874828" TargetMode="External"/><Relationship Id="rId1" Type="http://schemas.openxmlformats.org/officeDocument/2006/relationships/hyperlink" Target="https://go.microsoft.com/fwlink/?linkid=874829" TargetMode="External"/><Relationship Id="rId6" Type="http://schemas.openxmlformats.org/officeDocument/2006/relationships/image" Target="../media/image20.png"/><Relationship Id="rId5" Type="http://schemas.openxmlformats.org/officeDocument/2006/relationships/hyperlink" Target="https://go.microsoft.com/fwlink/?linkid=874826" TargetMode="External"/><Relationship Id="rId10" Type="http://schemas.openxmlformats.org/officeDocument/2006/relationships/image" Target="../media/image23.png"/><Relationship Id="rId4" Type="http://schemas.openxmlformats.org/officeDocument/2006/relationships/image" Target="../media/image19.png"/><Relationship Id="rId9" Type="http://schemas.openxmlformats.org/officeDocument/2006/relationships/image" Target="../media/image22.png"/></Relationships>
</file>

<file path=xl/drawings/_rels/drawing3.xml.rels><?xml version="1.0" encoding="UTF-8" standalone="yes"?>
<Relationships xmlns="http://schemas.openxmlformats.org/package/2006/relationships"><Relationship Id="rId3" Type="http://schemas.openxmlformats.org/officeDocument/2006/relationships/hyperlink" Target="https://go.microsoft.com/fwlink/?linkid=874801" TargetMode="External"/><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hyperlink" Target="https://go.microsoft.com/fwlink/?linkid=874803" TargetMode="Externa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3" Type="http://schemas.openxmlformats.org/officeDocument/2006/relationships/hyperlink" Target="https://go.microsoft.com/fwlink/?linkid=874804" TargetMode="External"/><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hyperlink" Target="https://go.microsoft.com/fwlink/?linkid=874804" TargetMode="External"/><Relationship Id="rId2" Type="http://schemas.openxmlformats.org/officeDocument/2006/relationships/hyperlink" Target="#'4'!A1"/><Relationship Id="rId1" Type="http://schemas.openxmlformats.org/officeDocument/2006/relationships/hyperlink" Target="#'6'!A1"/></Relationships>
</file>

<file path=xl/drawings/_rels/drawing7.xml.rels><?xml version="1.0" encoding="UTF-8" standalone="yes"?>
<Relationships xmlns="http://schemas.openxmlformats.org/package/2006/relationships"><Relationship Id="rId3" Type="http://schemas.openxmlformats.org/officeDocument/2006/relationships/hyperlink" Target="https://go.microsoft.com/fwlink/?linkid=874805" TargetMode="External"/><Relationship Id="rId2" Type="http://schemas.openxmlformats.org/officeDocument/2006/relationships/hyperlink" Target="#'5'!A1"/><Relationship Id="rId1" Type="http://schemas.openxmlformats.org/officeDocument/2006/relationships/hyperlink" Target="#'7'!A1"/><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openxmlformats.org/officeDocument/2006/relationships/hyperlink" Target="#'6'!A1"/><Relationship Id="rId2" Type="http://schemas.openxmlformats.org/officeDocument/2006/relationships/hyperlink" Target="#'8'!A1"/><Relationship Id="rId1" Type="http://schemas.openxmlformats.org/officeDocument/2006/relationships/hyperlink" Target="https://go.microsoft.com/fwlink/?linkid=874806" TargetMode="External"/></Relationships>
</file>

<file path=xl/drawings/_rels/drawing9.xml.rels><?xml version="1.0" encoding="UTF-8" standalone="yes"?>
<Relationships xmlns="http://schemas.openxmlformats.org/package/2006/relationships"><Relationship Id="rId3" Type="http://schemas.openxmlformats.org/officeDocument/2006/relationships/hyperlink" Target="https://go.microsoft.com/fwlink/?linkid=874807" TargetMode="External"/><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1527493</xdr:rowOff>
    </xdr:from>
    <xdr:to>
      <xdr:col>0</xdr:col>
      <xdr:colOff>1771650</xdr:colOff>
      <xdr:row>3</xdr:row>
      <xdr:rowOff>2260918</xdr:rowOff>
    </xdr:to>
    <xdr:pic>
      <xdr:nvPicPr>
        <xdr:cNvPr id="2" name="Logo" descr="Excel logo">
          <a:extLst>
            <a:ext uri="{FF2B5EF4-FFF2-40B4-BE49-F238E27FC236}">
              <a16:creationId xmlns:a16="http://schemas.microsoft.com/office/drawing/2014/main" id="{4F4D5E8C-CF05-440E-8B75-3A0092A64F40}"/>
            </a:ext>
          </a:extLst>
        </xdr:cNvPr>
        <xdr:cNvPicPr>
          <a:picLocks noChangeAspect="1"/>
        </xdr:cNvPicPr>
      </xdr:nvPicPr>
      <xdr:blipFill rotWithShape="1">
        <a:blip xmlns:r="http://schemas.openxmlformats.org/officeDocument/2006/relationships" r:embed="rId1"/>
        <a:srcRect l="6589" t="13099" r="6742" b="13099"/>
        <a:stretch/>
      </xdr:blipFill>
      <xdr:spPr>
        <a:xfrm>
          <a:off x="132080" y="3365818"/>
          <a:ext cx="1639570" cy="733425"/>
        </a:xfrm>
        <a:prstGeom prst="rect">
          <a:avLst/>
        </a:prstGeom>
      </xdr:spPr>
    </xdr:pic>
    <xdr:clientData/>
  </xdr:twoCellAnchor>
  <xdr:absoluteAnchor>
    <xdr:pos x="6381750" y="3571875"/>
    <xdr:ext cx="1170432" cy="514350"/>
    <xdr:sp macro="" textlink="">
      <xdr:nvSpPr>
        <xdr:cNvPr id="3" name="Next Button" descr="Navigation link to the next step">
          <a:hlinkClick xmlns:r="http://schemas.openxmlformats.org/officeDocument/2006/relationships" r:id="rId2" tooltip="Click here to go to the next sheet"/>
          <a:extLst>
            <a:ext uri="{FF2B5EF4-FFF2-40B4-BE49-F238E27FC236}">
              <a16:creationId xmlns:a16="http://schemas.microsoft.com/office/drawing/2014/main" id="{D75312FC-5F0D-47E9-8C47-A0CEBE5C0BE5}"/>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twoCellAnchor editAs="absolute">
    <xdr:from>
      <xdr:col>2</xdr:col>
      <xdr:colOff>276850</xdr:colOff>
      <xdr:row>3</xdr:row>
      <xdr:rowOff>1312545</xdr:rowOff>
    </xdr:from>
    <xdr:to>
      <xdr:col>4</xdr:col>
      <xdr:colOff>219070</xdr:colOff>
      <xdr:row>3</xdr:row>
      <xdr:rowOff>2341377</xdr:rowOff>
    </xdr:to>
    <xdr:sp macro="" textlink="">
      <xdr:nvSpPr>
        <xdr:cNvPr id="5" name="Good to know Step" descr="GOOD TO KNOW&#10;Did you take the first tutorial? If not, go to File &gt; New and find Make your first PivotTable.&#10;&#10;">
          <a:extLst>
            <a:ext uri="{FF2B5EF4-FFF2-40B4-BE49-F238E27FC236}">
              <a16:creationId xmlns:a16="http://schemas.microsoft.com/office/drawing/2014/main" id="{BD2E63DA-5007-4B63-BFAF-7BFC3D27B1E4}"/>
            </a:ext>
          </a:extLst>
        </xdr:cNvPr>
        <xdr:cNvSpPr txBox="1"/>
      </xdr:nvSpPr>
      <xdr:spPr>
        <a:xfrm>
          <a:off x="8220700" y="3150870"/>
          <a:ext cx="1428120" cy="1028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Did you take the first tutorial? If not, go to </a:t>
          </a:r>
          <a:r>
            <a:rPr lang="en-US" sz="1100" b="1" i="0" kern="1200" baseline="0">
              <a:solidFill>
                <a:schemeClr val="dk1"/>
              </a:solidFill>
              <a:effectLst/>
              <a:latin typeface="+mn-lt"/>
              <a:ea typeface="+mn-ea"/>
              <a:cs typeface="+mn-cs"/>
            </a:rPr>
            <a:t>File</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New</a:t>
          </a:r>
          <a:r>
            <a:rPr lang="en-US" sz="1100" b="0" i="0" kern="1200" baseline="0">
              <a:solidFill>
                <a:schemeClr val="dk1"/>
              </a:solidFill>
              <a:effectLst/>
              <a:latin typeface="+mn-lt"/>
              <a:ea typeface="+mn-ea"/>
              <a:cs typeface="+mn-cs"/>
            </a:rPr>
            <a:t> and find </a:t>
          </a:r>
          <a:r>
            <a:rPr lang="en-US" sz="1100" b="1" i="1" kern="1200" baseline="0">
              <a:solidFill>
                <a:schemeClr val="dk1"/>
              </a:solidFill>
              <a:effectLst/>
              <a:latin typeface="+mn-lt"/>
              <a:ea typeface="+mn-ea"/>
              <a:cs typeface="+mn-cs"/>
            </a:rPr>
            <a:t>Make your first PivotTable.</a:t>
          </a:r>
          <a:endParaRPr lang="en-US" sz="1100" b="1" i="1">
            <a:effectLst/>
            <a:latin typeface="+mn-lt"/>
          </a:endParaRPr>
        </a:p>
      </xdr:txBody>
    </xdr:sp>
    <xdr:clientData fLocksWithSheet="0"/>
  </xdr:twoCellAnchor>
  <xdr:twoCellAnchor>
    <xdr:from>
      <xdr:col>1</xdr:col>
      <xdr:colOff>171450</xdr:colOff>
      <xdr:row>3</xdr:row>
      <xdr:rowOff>1369695</xdr:rowOff>
    </xdr:from>
    <xdr:to>
      <xdr:col>2</xdr:col>
      <xdr:colOff>377972</xdr:colOff>
      <xdr:row>3</xdr:row>
      <xdr:rowOff>1814342</xdr:rowOff>
    </xdr:to>
    <xdr:pic>
      <xdr:nvPicPr>
        <xdr:cNvPr id="9" name="Graphic 2" descr="Owl">
          <a:extLst>
            <a:ext uri="{FF2B5EF4-FFF2-40B4-BE49-F238E27FC236}">
              <a16:creationId xmlns:a16="http://schemas.microsoft.com/office/drawing/2014/main" id="{9F2D586A-FDEB-438B-8125-27CE96CE687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877175" y="3208020"/>
          <a:ext cx="444647" cy="44464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113918</xdr:colOff>
      <xdr:row>22</xdr:row>
      <xdr:rowOff>115062</xdr:rowOff>
    </xdr:to>
    <xdr:grpSp>
      <xdr:nvGrpSpPr>
        <xdr:cNvPr id="2" name="grp_WalkMe">
          <a:extLst>
            <a:ext uri="{FF2B5EF4-FFF2-40B4-BE49-F238E27FC236}">
              <a16:creationId xmlns:a16="http://schemas.microsoft.com/office/drawing/2014/main" id="{5780B9E4-F38F-4E3E-8C13-106112C5962A}"/>
            </a:ext>
          </a:extLst>
        </xdr:cNvPr>
        <xdr:cNvGrpSpPr/>
      </xdr:nvGrpSpPr>
      <xdr:grpSpPr>
        <a:xfrm>
          <a:off x="0" y="0"/>
          <a:ext cx="7781543" cy="4306062"/>
          <a:chOff x="0" y="0"/>
          <a:chExt cx="7781543" cy="4439412"/>
        </a:xfrm>
      </xdr:grpSpPr>
      <xdr:sp macro="" textlink="">
        <xdr:nvSpPr>
          <xdr:cNvPr id="3" name="txt_WalkMeHeader" descr="If you think about it in a simplified way, the row field is on the left, and the column field at the top. Then they both intersect and each condition is applied to the value field.">
            <a:extLst>
              <a:ext uri="{FF2B5EF4-FFF2-40B4-BE49-F238E27FC236}">
                <a16:creationId xmlns:a16="http://schemas.microsoft.com/office/drawing/2014/main" id="{7A9ADFB3-433E-4DC5-B7A8-88F30925B9DA}"/>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Here's another way to think about it: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The row field is on the left, and the column field at the top. Each of these provide a condition to the value field, which sums them up.</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C0AA861C-5908-4A30-B099-4154A7EA7BE9}"/>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5" name="txt_WalkMeFeedback" descr="Feedback button, hyperlinked to web form">
            <a:hlinkClick xmlns:r="http://schemas.openxmlformats.org/officeDocument/2006/relationships" r:id="rId1"/>
            <a:extLst>
              <a:ext uri="{FF2B5EF4-FFF2-40B4-BE49-F238E27FC236}">
                <a16:creationId xmlns:a16="http://schemas.microsoft.com/office/drawing/2014/main" id="{73ECE30E-B482-4537-9550-EC4DC20E9C09}"/>
              </a:ext>
            </a:extLst>
          </xdr:cNvPr>
          <xdr:cNvSpPr/>
        </xdr:nvSpPr>
        <xdr:spPr>
          <a:xfrm>
            <a:off x="3291839" y="409498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editAs="absolute">
    <xdr:from>
      <xdr:col>0</xdr:col>
      <xdr:colOff>304800</xdr:colOff>
      <xdr:row>19</xdr:row>
      <xdr:rowOff>22098</xdr:rowOff>
    </xdr:from>
    <xdr:to>
      <xdr:col>11</xdr:col>
      <xdr:colOff>410083</xdr:colOff>
      <xdr:row>21</xdr:row>
      <xdr:rowOff>7239</xdr:rowOff>
    </xdr:to>
    <xdr:grpSp>
      <xdr:nvGrpSpPr>
        <xdr:cNvPr id="6" name="Group 5">
          <a:extLst>
            <a:ext uri="{FF2B5EF4-FFF2-40B4-BE49-F238E27FC236}">
              <a16:creationId xmlns:a16="http://schemas.microsoft.com/office/drawing/2014/main" id="{2A5E8DAA-B926-4F78-94A1-5EA80ED39826}"/>
            </a:ext>
          </a:extLst>
        </xdr:cNvPr>
        <xdr:cNvGrpSpPr/>
      </xdr:nvGrpSpPr>
      <xdr:grpSpPr>
        <a:xfrm>
          <a:off x="304800" y="3641598"/>
          <a:ext cx="7163308" cy="366141"/>
          <a:chOff x="304799" y="3774945"/>
          <a:chExt cx="7163308" cy="356619"/>
        </a:xfrm>
      </xdr:grpSpPr>
      <xdr:sp macro="" textlink="">
        <xdr:nvSpPr>
          <xdr:cNvPr id="7" name="txt_WalkM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56265420-D8B4-4284-AF16-38C128548F9B}"/>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3B863D47-9377-4D61-9619-D3D2166D6493}"/>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fLocksWithSheet="0"/>
  </xdr:twoCellAnchor>
  <xdr:twoCellAnchor editAs="oneCell">
    <xdr:from>
      <xdr:col>3</xdr:col>
      <xdr:colOff>809625</xdr:colOff>
      <xdr:row>6</xdr:row>
      <xdr:rowOff>38100</xdr:rowOff>
    </xdr:from>
    <xdr:to>
      <xdr:col>7</xdr:col>
      <xdr:colOff>514350</xdr:colOff>
      <xdr:row>17</xdr:row>
      <xdr:rowOff>0</xdr:rowOff>
    </xdr:to>
    <xdr:pic>
      <xdr:nvPicPr>
        <xdr:cNvPr id="9" name="Picture 8">
          <a:extLst>
            <a:ext uri="{FF2B5EF4-FFF2-40B4-BE49-F238E27FC236}">
              <a16:creationId xmlns:a16="http://schemas.microsoft.com/office/drawing/2014/main" id="{0D6FBD64-5499-47CC-A6E1-FDF2EFFBC40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38425" y="1181100"/>
          <a:ext cx="2495550" cy="2057400"/>
        </a:xfrm>
        <a:prstGeom prst="rect">
          <a:avLst/>
        </a:prstGeom>
        <a:noFill/>
        <a:ln>
          <a:solidFill>
            <a:schemeClr val="bg1">
              <a:lumMod val="50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533400</xdr:colOff>
      <xdr:row>10</xdr:row>
      <xdr:rowOff>161925</xdr:rowOff>
    </xdr:from>
    <xdr:to>
      <xdr:col>3</xdr:col>
      <xdr:colOff>765808</xdr:colOff>
      <xdr:row>12</xdr:row>
      <xdr:rowOff>83474</xdr:rowOff>
    </xdr:to>
    <xdr:sp macro="" textlink="">
      <xdr:nvSpPr>
        <xdr:cNvPr id="10" name="Tip Text 23" descr="The row field...">
          <a:extLst>
            <a:ext uri="{FF2B5EF4-FFF2-40B4-BE49-F238E27FC236}">
              <a16:creationId xmlns:a16="http://schemas.microsoft.com/office/drawing/2014/main" id="{EE7A1009-9AC3-47A4-BD3F-1E4020FC0E16}"/>
            </a:ext>
          </a:extLst>
        </xdr:cNvPr>
        <xdr:cNvSpPr txBox="1"/>
      </xdr:nvSpPr>
      <xdr:spPr>
        <a:xfrm>
          <a:off x="1143000" y="2047875"/>
          <a:ext cx="1451608"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The row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82978</xdr:colOff>
      <xdr:row>11</xdr:row>
      <xdr:rowOff>129860</xdr:rowOff>
    </xdr:from>
    <xdr:to>
      <xdr:col>3</xdr:col>
      <xdr:colOff>943023</xdr:colOff>
      <xdr:row>14</xdr:row>
      <xdr:rowOff>159404</xdr:rowOff>
    </xdr:to>
    <xdr:sp macro="" textlink="">
      <xdr:nvSpPr>
        <xdr:cNvPr id="11" name="shp_ArrowCurved">
          <a:extLst>
            <a:ext uri="{FF2B5EF4-FFF2-40B4-BE49-F238E27FC236}">
              <a16:creationId xmlns:a16="http://schemas.microsoft.com/office/drawing/2014/main" id="{F0CADA3D-222D-4C38-A5E3-4E0AAD5C9DB7}"/>
            </a:ext>
          </a:extLst>
        </xdr:cNvPr>
        <xdr:cNvSpPr/>
      </xdr:nvSpPr>
      <xdr:spPr>
        <a:xfrm rot="10433276">
          <a:off x="1911778" y="2206310"/>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152400</xdr:colOff>
      <xdr:row>5</xdr:row>
      <xdr:rowOff>171450</xdr:rowOff>
    </xdr:from>
    <xdr:to>
      <xdr:col>10</xdr:col>
      <xdr:colOff>457200</xdr:colOff>
      <xdr:row>7</xdr:row>
      <xdr:rowOff>92999</xdr:rowOff>
    </xdr:to>
    <xdr:sp macro="" textlink="">
      <xdr:nvSpPr>
        <xdr:cNvPr id="12" name="Tip Text 23" descr="The row field...">
          <a:extLst>
            <a:ext uri="{FF2B5EF4-FFF2-40B4-BE49-F238E27FC236}">
              <a16:creationId xmlns:a16="http://schemas.microsoft.com/office/drawing/2014/main" id="{87F7AD7E-7534-4C02-BA4D-CED2117EE407}"/>
            </a:ext>
          </a:extLst>
        </xdr:cNvPr>
        <xdr:cNvSpPr txBox="1"/>
      </xdr:nvSpPr>
      <xdr:spPr>
        <a:xfrm>
          <a:off x="5381625" y="1104900"/>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column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7</xdr:col>
      <xdr:colOff>378253</xdr:colOff>
      <xdr:row>6</xdr:row>
      <xdr:rowOff>53659</xdr:rowOff>
    </xdr:from>
    <xdr:to>
      <xdr:col>9</xdr:col>
      <xdr:colOff>19098</xdr:colOff>
      <xdr:row>9</xdr:row>
      <xdr:rowOff>83203</xdr:rowOff>
    </xdr:to>
    <xdr:sp macro="" textlink="">
      <xdr:nvSpPr>
        <xdr:cNvPr id="13" name="shp_ArrowCurved">
          <a:extLst>
            <a:ext uri="{FF2B5EF4-FFF2-40B4-BE49-F238E27FC236}">
              <a16:creationId xmlns:a16="http://schemas.microsoft.com/office/drawing/2014/main" id="{7DB77AE4-9EBE-4F16-AE38-D70BEB3C6B3E}"/>
            </a:ext>
          </a:extLst>
        </xdr:cNvPr>
        <xdr:cNvSpPr/>
      </xdr:nvSpPr>
      <xdr:spPr>
        <a:xfrm rot="11166724" flipH="1">
          <a:off x="4997878" y="1187134"/>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152400</xdr:colOff>
      <xdr:row>11</xdr:row>
      <xdr:rowOff>95250</xdr:rowOff>
    </xdr:from>
    <xdr:to>
      <xdr:col>10</xdr:col>
      <xdr:colOff>457200</xdr:colOff>
      <xdr:row>13</xdr:row>
      <xdr:rowOff>26324</xdr:rowOff>
    </xdr:to>
    <xdr:sp macro="" textlink="">
      <xdr:nvSpPr>
        <xdr:cNvPr id="14" name="Tip Text 23" descr="The row field...">
          <a:extLst>
            <a:ext uri="{FF2B5EF4-FFF2-40B4-BE49-F238E27FC236}">
              <a16:creationId xmlns:a16="http://schemas.microsoft.com/office/drawing/2014/main" id="{18DE8A78-B5A1-4B33-874A-2C8D51393477}"/>
            </a:ext>
          </a:extLst>
        </xdr:cNvPr>
        <xdr:cNvSpPr txBox="1"/>
      </xdr:nvSpPr>
      <xdr:spPr>
        <a:xfrm>
          <a:off x="5381625" y="2181225"/>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value field sums them up.</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7</xdr:col>
      <xdr:colOff>378253</xdr:colOff>
      <xdr:row>11</xdr:row>
      <xdr:rowOff>82234</xdr:rowOff>
    </xdr:from>
    <xdr:to>
      <xdr:col>9</xdr:col>
      <xdr:colOff>19098</xdr:colOff>
      <xdr:row>14</xdr:row>
      <xdr:rowOff>121303</xdr:rowOff>
    </xdr:to>
    <xdr:sp macro="" textlink="">
      <xdr:nvSpPr>
        <xdr:cNvPr id="15" name="shp_ArrowCurved">
          <a:extLst>
            <a:ext uri="{FF2B5EF4-FFF2-40B4-BE49-F238E27FC236}">
              <a16:creationId xmlns:a16="http://schemas.microsoft.com/office/drawing/2014/main" id="{263E061F-A2FB-495B-9541-59975B87B6B7}"/>
            </a:ext>
          </a:extLst>
        </xdr:cNvPr>
        <xdr:cNvSpPr/>
      </xdr:nvSpPr>
      <xdr:spPr>
        <a:xfrm rot="11166724" flipH="1">
          <a:off x="4997878" y="2168209"/>
          <a:ext cx="860045" cy="601044"/>
        </a:xfrm>
        <a:prstGeom prst="arc">
          <a:avLst>
            <a:gd name="adj1" fmla="val 14127603"/>
            <a:gd name="adj2" fmla="val 2075296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466725</xdr:colOff>
      <xdr:row>36</xdr:row>
      <xdr:rowOff>86787</xdr:rowOff>
    </xdr:to>
    <xdr:grpSp>
      <xdr:nvGrpSpPr>
        <xdr:cNvPr id="2" name="Group 1">
          <a:extLst>
            <a:ext uri="{FF2B5EF4-FFF2-40B4-BE49-F238E27FC236}">
              <a16:creationId xmlns:a16="http://schemas.microsoft.com/office/drawing/2014/main" id="{C1C44C37-4F24-4CC7-AD74-FBF7AB23A2E6}"/>
            </a:ext>
          </a:extLst>
        </xdr:cNvPr>
        <xdr:cNvGrpSpPr/>
      </xdr:nvGrpSpPr>
      <xdr:grpSpPr>
        <a:xfrm>
          <a:off x="0" y="0"/>
          <a:ext cx="7781925" cy="6944787"/>
          <a:chOff x="0" y="0"/>
          <a:chExt cx="7781925" cy="6944787"/>
        </a:xfrm>
      </xdr:grpSpPr>
      <xdr:sp macro="" textlink="">
        <xdr:nvSpPr>
          <xdr:cNvPr id="3" name="txt_WalkMeHeader" descr="That's the same way to think about it when you use the fields list. The row field is on the left, and the column field at the top. Then they both intersect and provide the value field.">
            <a:extLst>
              <a:ext uri="{FF2B5EF4-FFF2-40B4-BE49-F238E27FC236}">
                <a16:creationId xmlns:a16="http://schemas.microsoft.com/office/drawing/2014/main" id="{023010DC-DBD7-46D4-BE66-910D9F0D9052}"/>
              </a:ext>
            </a:extLst>
          </xdr:cNvPr>
          <xdr:cNvSpPr txBox="1"/>
        </xdr:nvSpPr>
        <xdr:spPr>
          <a:xfrm>
            <a:off x="0" y="0"/>
            <a:ext cx="7781925" cy="7905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Think of it that way when using the fields list.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The row field is on the left, and the column field at the top. Each of these provide a condition to the value field, which sums them up.</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210D5BFF-D769-4E16-A96C-7D261DA62338}"/>
              </a:ext>
            </a:extLst>
          </xdr:cNvPr>
          <xdr:cNvSpPr txBox="1"/>
        </xdr:nvSpPr>
        <xdr:spPr>
          <a:xfrm>
            <a:off x="0" y="6278037"/>
            <a:ext cx="7781925"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4B0958F4-D87F-45C6-B4C2-B1B1380699D1}"/>
              </a:ext>
            </a:extLst>
          </xdr:cNvPr>
          <xdr:cNvSpPr/>
        </xdr:nvSpPr>
        <xdr:spPr>
          <a:xfrm>
            <a:off x="6219825" y="6432613"/>
            <a:ext cx="1207008"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546855B6-9216-4A9D-A71D-977E7A6D780F}"/>
              </a:ext>
            </a:extLst>
          </xdr:cNvPr>
          <xdr:cNvSpPr/>
        </xdr:nvSpPr>
        <xdr:spPr>
          <a:xfrm flipH="1">
            <a:off x="342900" y="6432613"/>
            <a:ext cx="1208405"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7130BCAD-A5B4-4E90-BE67-3140E97AD374}"/>
              </a:ext>
            </a:extLst>
          </xdr:cNvPr>
          <xdr:cNvSpPr/>
        </xdr:nvSpPr>
        <xdr:spPr>
          <a:xfrm>
            <a:off x="3291522" y="6743619"/>
            <a:ext cx="1198880" cy="201168"/>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oneCell">
    <xdr:from>
      <xdr:col>4</xdr:col>
      <xdr:colOff>219075</xdr:colOff>
      <xdr:row>5</xdr:row>
      <xdr:rowOff>33337</xdr:rowOff>
    </xdr:from>
    <xdr:to>
      <xdr:col>8</xdr:col>
      <xdr:colOff>247650</xdr:colOff>
      <xdr:row>31</xdr:row>
      <xdr:rowOff>180974</xdr:rowOff>
    </xdr:to>
    <xdr:pic>
      <xdr:nvPicPr>
        <xdr:cNvPr id="8" name="Picture 7">
          <a:extLst>
            <a:ext uri="{FF2B5EF4-FFF2-40B4-BE49-F238E27FC236}">
              <a16:creationId xmlns:a16="http://schemas.microsoft.com/office/drawing/2014/main" id="{71E13CFE-D80D-4C26-A4ED-85A357BF273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57475" y="985837"/>
          <a:ext cx="2466975" cy="5105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561975</xdr:colOff>
      <xdr:row>24</xdr:row>
      <xdr:rowOff>133350</xdr:rowOff>
    </xdr:from>
    <xdr:to>
      <xdr:col>4</xdr:col>
      <xdr:colOff>184783</xdr:colOff>
      <xdr:row>26</xdr:row>
      <xdr:rowOff>64424</xdr:rowOff>
    </xdr:to>
    <xdr:sp macro="" textlink="">
      <xdr:nvSpPr>
        <xdr:cNvPr id="9" name="Tip Text 23" descr="The row field...">
          <a:extLst>
            <a:ext uri="{FF2B5EF4-FFF2-40B4-BE49-F238E27FC236}">
              <a16:creationId xmlns:a16="http://schemas.microsoft.com/office/drawing/2014/main" id="{2E4CDD29-975C-4437-8652-A825C407E60F}"/>
            </a:ext>
          </a:extLst>
        </xdr:cNvPr>
        <xdr:cNvSpPr txBox="1"/>
      </xdr:nvSpPr>
      <xdr:spPr>
        <a:xfrm>
          <a:off x="1171575" y="4705350"/>
          <a:ext cx="1451608"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The row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102028</xdr:colOff>
      <xdr:row>25</xdr:row>
      <xdr:rowOff>120335</xdr:rowOff>
    </xdr:from>
    <xdr:to>
      <xdr:col>4</xdr:col>
      <xdr:colOff>352473</xdr:colOff>
      <xdr:row>28</xdr:row>
      <xdr:rowOff>149879</xdr:rowOff>
    </xdr:to>
    <xdr:sp macro="" textlink="">
      <xdr:nvSpPr>
        <xdr:cNvPr id="10" name="shp_ArrowCurved">
          <a:extLst>
            <a:ext uri="{FF2B5EF4-FFF2-40B4-BE49-F238E27FC236}">
              <a16:creationId xmlns:a16="http://schemas.microsoft.com/office/drawing/2014/main" id="{7595F958-F1EC-4A49-87BE-BAE102910C2E}"/>
            </a:ext>
          </a:extLst>
        </xdr:cNvPr>
        <xdr:cNvSpPr/>
      </xdr:nvSpPr>
      <xdr:spPr>
        <a:xfrm rot="10433276">
          <a:off x="1930828" y="4882835"/>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523875</xdr:colOff>
      <xdr:row>19</xdr:row>
      <xdr:rowOff>161925</xdr:rowOff>
    </xdr:from>
    <xdr:to>
      <xdr:col>11</xdr:col>
      <xdr:colOff>219075</xdr:colOff>
      <xdr:row>21</xdr:row>
      <xdr:rowOff>92999</xdr:rowOff>
    </xdr:to>
    <xdr:sp macro="" textlink="">
      <xdr:nvSpPr>
        <xdr:cNvPr id="11" name="Tip Text 23" descr="The row field...">
          <a:extLst>
            <a:ext uri="{FF2B5EF4-FFF2-40B4-BE49-F238E27FC236}">
              <a16:creationId xmlns:a16="http://schemas.microsoft.com/office/drawing/2014/main" id="{4A3EB7F6-124C-45E8-B7C7-04225C78539B}"/>
            </a:ext>
          </a:extLst>
        </xdr:cNvPr>
        <xdr:cNvSpPr txBox="1"/>
      </xdr:nvSpPr>
      <xdr:spPr>
        <a:xfrm>
          <a:off x="5400675" y="3781425"/>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column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8</xdr:col>
      <xdr:colOff>140128</xdr:colOff>
      <xdr:row>20</xdr:row>
      <xdr:rowOff>53659</xdr:rowOff>
    </xdr:from>
    <xdr:to>
      <xdr:col>9</xdr:col>
      <xdr:colOff>390573</xdr:colOff>
      <xdr:row>23</xdr:row>
      <xdr:rowOff>83203</xdr:rowOff>
    </xdr:to>
    <xdr:sp macro="" textlink="">
      <xdr:nvSpPr>
        <xdr:cNvPr id="12" name="shp_ArrowCurved">
          <a:extLst>
            <a:ext uri="{FF2B5EF4-FFF2-40B4-BE49-F238E27FC236}">
              <a16:creationId xmlns:a16="http://schemas.microsoft.com/office/drawing/2014/main" id="{EDE3E27F-3B26-4F77-9B4E-64E4239E78EB}"/>
            </a:ext>
          </a:extLst>
        </xdr:cNvPr>
        <xdr:cNvSpPr/>
      </xdr:nvSpPr>
      <xdr:spPr>
        <a:xfrm rot="11166724" flipH="1">
          <a:off x="5016928" y="3863659"/>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523875</xdr:colOff>
      <xdr:row>25</xdr:row>
      <xdr:rowOff>95250</xdr:rowOff>
    </xdr:from>
    <xdr:to>
      <xdr:col>11</xdr:col>
      <xdr:colOff>219075</xdr:colOff>
      <xdr:row>27</xdr:row>
      <xdr:rowOff>26324</xdr:rowOff>
    </xdr:to>
    <xdr:sp macro="" textlink="">
      <xdr:nvSpPr>
        <xdr:cNvPr id="13" name="Tip Text 23" descr="The row field...">
          <a:extLst>
            <a:ext uri="{FF2B5EF4-FFF2-40B4-BE49-F238E27FC236}">
              <a16:creationId xmlns:a16="http://schemas.microsoft.com/office/drawing/2014/main" id="{94E12440-7807-45C0-910A-89ADEE196268}"/>
            </a:ext>
          </a:extLst>
        </xdr:cNvPr>
        <xdr:cNvSpPr txBox="1"/>
      </xdr:nvSpPr>
      <xdr:spPr>
        <a:xfrm>
          <a:off x="5400675" y="4857750"/>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value field sums them up.</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8</xdr:col>
      <xdr:colOff>140128</xdr:colOff>
      <xdr:row>25</xdr:row>
      <xdr:rowOff>82234</xdr:rowOff>
    </xdr:from>
    <xdr:to>
      <xdr:col>9</xdr:col>
      <xdr:colOff>390573</xdr:colOff>
      <xdr:row>28</xdr:row>
      <xdr:rowOff>111778</xdr:rowOff>
    </xdr:to>
    <xdr:sp macro="" textlink="">
      <xdr:nvSpPr>
        <xdr:cNvPr id="14" name="shp_ArrowCurved">
          <a:extLst>
            <a:ext uri="{FF2B5EF4-FFF2-40B4-BE49-F238E27FC236}">
              <a16:creationId xmlns:a16="http://schemas.microsoft.com/office/drawing/2014/main" id="{7D1E3217-FFD7-4BA4-8B07-3E22AE244C0B}"/>
            </a:ext>
          </a:extLst>
        </xdr:cNvPr>
        <xdr:cNvSpPr/>
      </xdr:nvSpPr>
      <xdr:spPr>
        <a:xfrm rot="11166724" flipH="1">
          <a:off x="5016928" y="4844734"/>
          <a:ext cx="860045" cy="601044"/>
        </a:xfrm>
        <a:prstGeom prst="arc">
          <a:avLst>
            <a:gd name="adj1" fmla="val 14127603"/>
            <a:gd name="adj2" fmla="val 2075296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8</xdr:col>
      <xdr:colOff>171068</xdr:colOff>
      <xdr:row>22</xdr:row>
      <xdr:rowOff>96012</xdr:rowOff>
    </xdr:to>
    <xdr:grpSp>
      <xdr:nvGrpSpPr>
        <xdr:cNvPr id="2" name="grp_WalkMe">
          <a:extLst>
            <a:ext uri="{FF2B5EF4-FFF2-40B4-BE49-F238E27FC236}">
              <a16:creationId xmlns:a16="http://schemas.microsoft.com/office/drawing/2014/main" id="{C702F9DE-9552-495E-813B-03D6C79E00DA}"/>
            </a:ext>
          </a:extLst>
        </xdr:cNvPr>
        <xdr:cNvGrpSpPr/>
      </xdr:nvGrpSpPr>
      <xdr:grpSpPr>
        <a:xfrm>
          <a:off x="0" y="0"/>
          <a:ext cx="7781543" cy="4287012"/>
          <a:chOff x="0" y="0"/>
          <a:chExt cx="7781543" cy="4439411"/>
        </a:xfrm>
      </xdr:grpSpPr>
      <xdr:sp macro="" textlink="">
        <xdr:nvSpPr>
          <xdr:cNvPr id="3" name="txt_WalkMeHeader" descr="One thing to be aware of: If a column field adds a lot of columns to a PivotTable, it will make it very wide. ">
            <a:extLst>
              <a:ext uri="{FF2B5EF4-FFF2-40B4-BE49-F238E27FC236}">
                <a16:creationId xmlns:a16="http://schemas.microsoft.com/office/drawing/2014/main" id="{10AC9A25-5EBB-4478-B2F9-AC38B9C082FC}"/>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One thing to be aware of: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If a column field adds a lot of columns to a PivotTable, it will make it very wide.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CC39DF34-4194-4987-80FA-F9EF66960C17}"/>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3269EEA-08E6-4328-8B61-C833249BB9FD}"/>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251F75F-2568-4051-B479-9B90347C3ECD}"/>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E8A26975-0FC9-472C-A764-B7A02A0A78F6}"/>
              </a:ext>
            </a:extLst>
          </xdr:cNvPr>
          <xdr:cNvSpPr/>
        </xdr:nvSpPr>
        <xdr:spPr>
          <a:xfrm>
            <a:off x="3291839" y="409498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0</xdr:col>
      <xdr:colOff>-17548</xdr:colOff>
      <xdr:row>2</xdr:row>
      <xdr:rowOff>61886</xdr:rowOff>
    </xdr:from>
    <xdr:to>
      <xdr:col>0</xdr:col>
      <xdr:colOff>-17548</xdr:colOff>
      <xdr:row>2</xdr:row>
      <xdr:rowOff>61892</xdr:rowOff>
    </xdr:to>
    <xdr:grpSp>
      <xdr:nvGrpSpPr>
        <xdr:cNvPr id="8" name="Group 7">
          <a:extLst>
            <a:ext uri="{FF2B5EF4-FFF2-40B4-BE49-F238E27FC236}">
              <a16:creationId xmlns:a16="http://schemas.microsoft.com/office/drawing/2014/main" id="{CAECE02D-00AE-4ADB-BD59-7767CA66B7F3}"/>
            </a:ext>
          </a:extLst>
        </xdr:cNvPr>
        <xdr:cNvGrpSpPr/>
      </xdr:nvGrpSpPr>
      <xdr:grpSpPr>
        <a:xfrm>
          <a:off x="-17548" y="442886"/>
          <a:ext cx="0" cy="6"/>
          <a:chOff x="-15643" y="439076"/>
          <a:chExt cx="0" cy="6"/>
        </a:xfrm>
      </xdr:grpSpPr>
      <xdr:sp macro="" textlink="">
        <xdr:nvSpPr>
          <xdr:cNvPr id="9" name="txt_WalkMeCallout1">
            <a:extLst>
              <a:ext uri="{FF2B5EF4-FFF2-40B4-BE49-F238E27FC236}">
                <a16:creationId xmlns:a16="http://schemas.microsoft.com/office/drawing/2014/main" id="{2BFFB426-F49C-45E0-87C4-F9CF5281FA3A}"/>
              </a:ext>
            </a:extLst>
          </xdr:cNvPr>
          <xdr:cNvSpPr txBox="1"/>
        </xdr:nvSpPr>
        <xdr:spPr>
          <a:xfrm>
            <a:off x="-17548" y="442886"/>
            <a:ext cx="0" cy="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endParaRPr lang="en-US" sz="1100" noProof="0">
              <a:effectLst/>
              <a:latin typeface="Calibri Light (Headings)"/>
              <a:ea typeface="Calibri" panose="020F0502020204030204" pitchFamily="34" charset="0"/>
              <a:cs typeface="Times New Roman" panose="02020603050405020304" pitchFamily="18" charset="0"/>
            </a:endParaRPr>
          </a:p>
        </xdr:txBody>
      </xdr:sp>
      <xdr:sp macro="" textlink="">
        <xdr:nvSpPr>
          <xdr:cNvPr id="10" name="shp_ArrowCurved">
            <a:extLst>
              <a:ext uri="{FF2B5EF4-FFF2-40B4-BE49-F238E27FC236}">
                <a16:creationId xmlns:a16="http://schemas.microsoft.com/office/drawing/2014/main" id="{296764EA-EA82-49F7-9005-D54B141D3D3E}"/>
              </a:ext>
            </a:extLst>
          </xdr:cNvPr>
          <xdr:cNvSpPr/>
        </xdr:nvSpPr>
        <xdr:spPr>
          <a:xfrm rot="16841243">
            <a:off x="-17548" y="442892"/>
            <a:ext cx="0" cy="0"/>
          </a:xfrm>
          <a:prstGeom prst="arc">
            <a:avLst>
              <a:gd name="adj1" fmla="val 10800000"/>
              <a:gd name="adj2" fmla="val 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
            </a:endParaRPr>
          </a:p>
        </xdr:txBody>
      </xdr:sp>
    </xdr:grpSp>
    <xdr:clientData/>
  </xdr:twoCellAnchor>
  <xdr:twoCellAnchor editAs="absolute">
    <xdr:from>
      <xdr:col>3</xdr:col>
      <xdr:colOff>59055</xdr:colOff>
      <xdr:row>5</xdr:row>
      <xdr:rowOff>57159</xdr:rowOff>
    </xdr:from>
    <xdr:to>
      <xdr:col>7</xdr:col>
      <xdr:colOff>695325</xdr:colOff>
      <xdr:row>10</xdr:row>
      <xdr:rowOff>58174</xdr:rowOff>
    </xdr:to>
    <xdr:grpSp>
      <xdr:nvGrpSpPr>
        <xdr:cNvPr id="11" name="Group 10">
          <a:extLst>
            <a:ext uri="{FF2B5EF4-FFF2-40B4-BE49-F238E27FC236}">
              <a16:creationId xmlns:a16="http://schemas.microsoft.com/office/drawing/2014/main" id="{E003AB24-7046-45FE-A81A-3E3F2A8CF4F0}"/>
            </a:ext>
          </a:extLst>
        </xdr:cNvPr>
        <xdr:cNvGrpSpPr/>
      </xdr:nvGrpSpPr>
      <xdr:grpSpPr>
        <a:xfrm>
          <a:off x="2335530" y="1009659"/>
          <a:ext cx="4903470" cy="953515"/>
          <a:chOff x="2335530" y="1009659"/>
          <a:chExt cx="4903470" cy="953515"/>
        </a:xfrm>
      </xdr:grpSpPr>
      <xdr:sp macro="" textlink="">
        <xdr:nvSpPr>
          <xdr:cNvPr id="12" name="txt_WalkMeCallout1" descr="PivotTable">
            <a:extLst>
              <a:ext uri="{FF2B5EF4-FFF2-40B4-BE49-F238E27FC236}">
                <a16:creationId xmlns:a16="http://schemas.microsoft.com/office/drawing/2014/main" id="{2F2A68CD-C95D-4AB0-9E31-F05A5F3CF08C}"/>
              </a:ext>
            </a:extLst>
          </xdr:cNvPr>
          <xdr:cNvSpPr txBox="1"/>
        </xdr:nvSpPr>
        <xdr:spPr>
          <a:xfrm>
            <a:off x="2516086" y="1009659"/>
            <a:ext cx="4722914" cy="519202"/>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In this example, the column field</a:t>
            </a:r>
            <a:r>
              <a:rPr lang="en-US" sz="1100" baseline="0" noProof="0">
                <a:effectLst/>
                <a:latin typeface="Calibri" panose="020F0502020204030204" pitchFamily="34" charset="0"/>
                <a:ea typeface="Calibri" panose="020F0502020204030204" pitchFamily="34" charset="0"/>
                <a:cs typeface="Calibri" panose="020F0502020204030204" pitchFamily="34" charset="0"/>
              </a:rPr>
              <a:t> added 20 new columns. That's a lot of columns! This will cause people to scroll a lot...</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13" name="shp_ArrowCurved" descr="Arrow">
            <a:extLst>
              <a:ext uri="{FF2B5EF4-FFF2-40B4-BE49-F238E27FC236}">
                <a16:creationId xmlns:a16="http://schemas.microsoft.com/office/drawing/2014/main" id="{A68480EB-355B-4FDE-98F2-64192F138E55}"/>
              </a:ext>
            </a:extLst>
          </xdr:cNvPr>
          <xdr:cNvSpPr/>
        </xdr:nvSpPr>
        <xdr:spPr>
          <a:xfrm rot="16841243">
            <a:off x="2352906" y="1245970"/>
            <a:ext cx="699828" cy="73458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Lock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504443</xdr:colOff>
      <xdr:row>36</xdr:row>
      <xdr:rowOff>124593</xdr:rowOff>
    </xdr:to>
    <xdr:grpSp>
      <xdr:nvGrpSpPr>
        <xdr:cNvPr id="2" name="grp_WalkMe">
          <a:extLst>
            <a:ext uri="{FF2B5EF4-FFF2-40B4-BE49-F238E27FC236}">
              <a16:creationId xmlns:a16="http://schemas.microsoft.com/office/drawing/2014/main" id="{7CE24F74-6F8C-4FF7-BCB9-2AEDE92648E1}"/>
            </a:ext>
          </a:extLst>
        </xdr:cNvPr>
        <xdr:cNvGrpSpPr/>
      </xdr:nvGrpSpPr>
      <xdr:grpSpPr>
        <a:xfrm>
          <a:off x="0" y="0"/>
          <a:ext cx="7781543" cy="6982593"/>
          <a:chOff x="0" y="0"/>
          <a:chExt cx="7781543" cy="7230820"/>
        </a:xfrm>
      </xdr:grpSpPr>
      <xdr:sp macro="" textlink="">
        <xdr:nvSpPr>
          <xdr:cNvPr id="3" name="txt_WalkMeHeader" descr="But here's an alternative to that: You can use a second row field instead. A second row field will appear indented under the first row field.">
            <a:extLst>
              <a:ext uri="{FF2B5EF4-FFF2-40B4-BE49-F238E27FC236}">
                <a16:creationId xmlns:a16="http://schemas.microsoft.com/office/drawing/2014/main" id="{349B5B71-D13F-4878-A006-A1ECE53E5A9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But here's an alternative to that: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can use a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second row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instead. A second row field will appear indented under the first row field.</a:t>
            </a:r>
            <a:endParaRPr lang="en-US" sz="1500" i="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222D3845-974B-4286-AC7C-6D78C77637AF}"/>
              </a:ext>
            </a:extLst>
          </xdr:cNvPr>
          <xdr:cNvSpPr txBox="1"/>
        </xdr:nvSpPr>
        <xdr:spPr>
          <a:xfrm>
            <a:off x="0" y="6539579"/>
            <a:ext cx="7781543" cy="69124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E5045C0-0C3D-400E-942C-F4C3D819542D}"/>
              </a:ext>
            </a:extLst>
          </xdr:cNvPr>
          <xdr:cNvSpPr/>
        </xdr:nvSpPr>
        <xdr:spPr>
          <a:xfrm>
            <a:off x="6261100" y="6706891"/>
            <a:ext cx="1207007"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666F275-2EF6-4EDF-B518-CB6FA09A8B60}"/>
              </a:ext>
            </a:extLst>
          </xdr:cNvPr>
          <xdr:cNvSpPr/>
        </xdr:nvSpPr>
        <xdr:spPr>
          <a:xfrm flipH="1">
            <a:off x="304800" y="6706891"/>
            <a:ext cx="1207007"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5B079A2B-1A7E-457F-84D5-CAEA0D5EB67F}"/>
              </a:ext>
            </a:extLst>
          </xdr:cNvPr>
          <xdr:cNvSpPr/>
        </xdr:nvSpPr>
        <xdr:spPr>
          <a:xfrm>
            <a:off x="3291839" y="7038796"/>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2</xdr:col>
      <xdr:colOff>1122564</xdr:colOff>
      <xdr:row>5</xdr:row>
      <xdr:rowOff>59056</xdr:rowOff>
    </xdr:from>
    <xdr:to>
      <xdr:col>7</xdr:col>
      <xdr:colOff>463434</xdr:colOff>
      <xdr:row>6</xdr:row>
      <xdr:rowOff>171105</xdr:rowOff>
    </xdr:to>
    <xdr:sp macro="" textlink="">
      <xdr:nvSpPr>
        <xdr:cNvPr id="8" name="Tip Text 23">
          <a:extLst>
            <a:ext uri="{FF2B5EF4-FFF2-40B4-BE49-F238E27FC236}">
              <a16:creationId xmlns:a16="http://schemas.microsoft.com/office/drawing/2014/main" id="{932B2078-4E8E-4084-8AB8-A8B6B82D3DAD}"/>
            </a:ext>
          </a:extLst>
        </xdr:cNvPr>
        <xdr:cNvSpPr txBox="1"/>
      </xdr:nvSpPr>
      <xdr:spPr>
        <a:xfrm>
          <a:off x="2341764" y="1011556"/>
          <a:ext cx="5398770" cy="302549"/>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eaLnBrk="1" fontAlgn="auto" latinLnBrk="0" hangingPunct="1"/>
          <a:endParaRPr lang="sq-AL">
            <a:effectLst/>
          </a:endParaRPr>
        </a:p>
      </xdr:txBody>
    </xdr:sp>
    <xdr:clientData/>
  </xdr:twoCellAnchor>
  <xdr:twoCellAnchor editAs="absolute">
    <xdr:from>
      <xdr:col>1</xdr:col>
      <xdr:colOff>57149</xdr:colOff>
      <xdr:row>6</xdr:row>
      <xdr:rowOff>167641</xdr:rowOff>
    </xdr:from>
    <xdr:to>
      <xdr:col>2</xdr:col>
      <xdr:colOff>807720</xdr:colOff>
      <xdr:row>8</xdr:row>
      <xdr:rowOff>79665</xdr:rowOff>
    </xdr:to>
    <xdr:sp macro="" textlink="">
      <xdr:nvSpPr>
        <xdr:cNvPr id="9" name="Tip Text 23" descr="Tip text &quot;A row field breaks down...&quot;&#10;">
          <a:extLst>
            <a:ext uri="{FF2B5EF4-FFF2-40B4-BE49-F238E27FC236}">
              <a16:creationId xmlns:a16="http://schemas.microsoft.com/office/drawing/2014/main" id="{B7089344-C748-4648-A74B-62BE25D438A2}"/>
            </a:ext>
          </a:extLst>
        </xdr:cNvPr>
        <xdr:cNvSpPr txBox="1"/>
      </xdr:nvSpPr>
      <xdr:spPr>
        <a:xfrm>
          <a:off x="666749" y="1310641"/>
          <a:ext cx="1360171" cy="293024"/>
        </a:xfrm>
        <a:prstGeom prst="rect">
          <a:avLst/>
        </a:prstGeom>
        <a:noFill/>
        <a:ln w="9525">
          <a:noFill/>
          <a:miter lim="800000"/>
          <a:headEnd/>
          <a:tailEnd/>
        </a:ln>
      </xdr:spPr>
      <xdr:txBody>
        <a:bodyPr rot="0" vert="horz" wrap="square" lIns="91440" tIns="45720" rIns="91440" bIns="45720" anchor="ctr" anchorCtr="0">
          <a:noAutofit/>
        </a:bodyPr>
        <a:lstStyle/>
        <a:p>
          <a:pPr algn="ctr" eaLnBrk="1" fontAlgn="auto" latinLnBrk="0" hangingPunct="1"/>
          <a:endParaRPr lang="en-US" sz="1100" b="0" i="0" baseline="0">
            <a:effectLst/>
            <a:latin typeface="Calibri" panose="020F0502020204030204" pitchFamily="34" charset="0"/>
            <a:ea typeface="+mn-ea"/>
            <a:cs typeface="Calibri" panose="020F0502020204030204" pitchFamily="34" charset="0"/>
          </a:endParaRPr>
        </a:p>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First row field</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441776</xdr:colOff>
      <xdr:row>8</xdr:row>
      <xdr:rowOff>134251</xdr:rowOff>
    </xdr:from>
    <xdr:to>
      <xdr:col>3</xdr:col>
      <xdr:colOff>1163858</xdr:colOff>
      <xdr:row>15</xdr:row>
      <xdr:rowOff>134802</xdr:rowOff>
    </xdr:to>
    <xdr:sp macro="" textlink="">
      <xdr:nvSpPr>
        <xdr:cNvPr id="10" name="shp_ArrowCurved">
          <a:extLst>
            <a:ext uri="{FF2B5EF4-FFF2-40B4-BE49-F238E27FC236}">
              <a16:creationId xmlns:a16="http://schemas.microsoft.com/office/drawing/2014/main" id="{584904F7-B0B4-4570-83D8-C3F404A70E3A}"/>
            </a:ext>
          </a:extLst>
        </xdr:cNvPr>
        <xdr:cNvSpPr/>
      </xdr:nvSpPr>
      <xdr:spPr>
        <a:xfrm rot="6645800" flipV="1">
          <a:off x="1693129" y="1016498"/>
          <a:ext cx="1334051" cy="2617557"/>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492008</xdr:colOff>
      <xdr:row>9</xdr:row>
      <xdr:rowOff>104777</xdr:rowOff>
    </xdr:from>
    <xdr:to>
      <xdr:col>2</xdr:col>
      <xdr:colOff>807720</xdr:colOff>
      <xdr:row>11</xdr:row>
      <xdr:rowOff>35851</xdr:rowOff>
    </xdr:to>
    <xdr:sp macro="" textlink="">
      <xdr:nvSpPr>
        <xdr:cNvPr id="11" name="Tip Text 24" descr="Second row field ">
          <a:extLst>
            <a:ext uri="{FF2B5EF4-FFF2-40B4-BE49-F238E27FC236}">
              <a16:creationId xmlns:a16="http://schemas.microsoft.com/office/drawing/2014/main" id="{6130BF6A-5E1E-41DE-B923-4A42D8188AAD}"/>
            </a:ext>
          </a:extLst>
        </xdr:cNvPr>
        <xdr:cNvSpPr txBox="1"/>
      </xdr:nvSpPr>
      <xdr:spPr>
        <a:xfrm>
          <a:off x="492008" y="1819277"/>
          <a:ext cx="1534912" cy="31207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173355</xdr:colOff>
      <xdr:row>14</xdr:row>
      <xdr:rowOff>169545</xdr:rowOff>
    </xdr:from>
    <xdr:to>
      <xdr:col>2</xdr:col>
      <xdr:colOff>1160146</xdr:colOff>
      <xdr:row>18</xdr:row>
      <xdr:rowOff>137159</xdr:rowOff>
    </xdr:to>
    <xdr:sp macro="" textlink="">
      <xdr:nvSpPr>
        <xdr:cNvPr id="12" name="Tip Text 23" descr="Tip text &quot;A row field breaks down...&quot;&#10;">
          <a:extLst>
            <a:ext uri="{FF2B5EF4-FFF2-40B4-BE49-F238E27FC236}">
              <a16:creationId xmlns:a16="http://schemas.microsoft.com/office/drawing/2014/main" id="{FF91A8B1-3C72-4C3D-8178-B5AEA5CFE40B}"/>
            </a:ext>
          </a:extLst>
        </xdr:cNvPr>
        <xdr:cNvSpPr txBox="1"/>
      </xdr:nvSpPr>
      <xdr:spPr>
        <a:xfrm>
          <a:off x="782955" y="2836545"/>
          <a:ext cx="1596391" cy="72961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endParaRPr lang="sq-AL" i="0">
            <a:effectLst/>
          </a:endParaRPr>
        </a:p>
      </xdr:txBody>
    </xdr:sp>
    <xdr:clientData/>
  </xdr:twoCellAnchor>
  <xdr:twoCellAnchor editAs="absolute">
    <xdr:from>
      <xdr:col>2</xdr:col>
      <xdr:colOff>914400</xdr:colOff>
      <xdr:row>9</xdr:row>
      <xdr:rowOff>59055</xdr:rowOff>
    </xdr:from>
    <xdr:to>
      <xdr:col>2</xdr:col>
      <xdr:colOff>1190625</xdr:colOff>
      <xdr:row>11</xdr:row>
      <xdr:rowOff>133350</xdr:rowOff>
    </xdr:to>
    <xdr:sp macro="" textlink="">
      <xdr:nvSpPr>
        <xdr:cNvPr id="13" name="shp_BraceBottom">
          <a:extLst>
            <a:ext uri="{FF2B5EF4-FFF2-40B4-BE49-F238E27FC236}">
              <a16:creationId xmlns:a16="http://schemas.microsoft.com/office/drawing/2014/main" id="{9115AEF5-EC57-43B8-B338-3EECF2742EC4}"/>
            </a:ext>
          </a:extLst>
        </xdr:cNvPr>
        <xdr:cNvSpPr/>
      </xdr:nvSpPr>
      <xdr:spPr>
        <a:xfrm>
          <a:off x="2133600" y="1773555"/>
          <a:ext cx="276225" cy="455295"/>
        </a:xfrm>
        <a:prstGeom prst="leftBrace">
          <a:avLst>
            <a:gd name="adj1" fmla="val 34667"/>
            <a:gd name="adj2" fmla="val 45646"/>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5</xdr:col>
      <xdr:colOff>769620</xdr:colOff>
      <xdr:row>9</xdr:row>
      <xdr:rowOff>178372</xdr:rowOff>
    </xdr:from>
    <xdr:to>
      <xdr:col>7</xdr:col>
      <xdr:colOff>676275</xdr:colOff>
      <xdr:row>17</xdr:row>
      <xdr:rowOff>91443</xdr:rowOff>
    </xdr:to>
    <xdr:grpSp>
      <xdr:nvGrpSpPr>
        <xdr:cNvPr id="14" name="Group 13">
          <a:extLst>
            <a:ext uri="{FF2B5EF4-FFF2-40B4-BE49-F238E27FC236}">
              <a16:creationId xmlns:a16="http://schemas.microsoft.com/office/drawing/2014/main" id="{970531CE-648C-4A09-8FE6-34518F26F23F}"/>
            </a:ext>
          </a:extLst>
        </xdr:cNvPr>
        <xdr:cNvGrpSpPr/>
      </xdr:nvGrpSpPr>
      <xdr:grpSpPr>
        <a:xfrm>
          <a:off x="5589270" y="1892872"/>
          <a:ext cx="2364105" cy="1437071"/>
          <a:chOff x="5589270" y="1892872"/>
          <a:chExt cx="2364105" cy="1437071"/>
        </a:xfrm>
      </xdr:grpSpPr>
      <xdr:sp macro="" textlink="">
        <xdr:nvSpPr>
          <xdr:cNvPr id="15" name="Good to know Step" descr="GOOD TO KNOW&#10;A second row field makes a vertically-oriented PivotTable rather than horizontal. Some people find vertical PivotTables easer to read because they don't require as much scrolling from side-to-side.">
            <a:extLst>
              <a:ext uri="{FF2B5EF4-FFF2-40B4-BE49-F238E27FC236}">
                <a16:creationId xmlns:a16="http://schemas.microsoft.com/office/drawing/2014/main" id="{47A0F997-2D04-4A29-BAB1-09689286B1CE}"/>
              </a:ext>
            </a:extLst>
          </xdr:cNvPr>
          <xdr:cNvSpPr txBox="1"/>
        </xdr:nvSpPr>
        <xdr:spPr>
          <a:xfrm>
            <a:off x="5839052" y="1907205"/>
            <a:ext cx="2114323" cy="1422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Light" panose="020F0302020204030204" pitchFamily="34" charset="0"/>
              </a:rPr>
              <a:t>GOOD TO KNOW</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A second row field makes a vertically-oriented PivotTable rather than horizontal. Some </a:t>
            </a:r>
            <a:r>
              <a:rPr lang="en-US" sz="1100" b="0" kern="0">
                <a:solidFill>
                  <a:sysClr val="windowText" lastClr="000000"/>
                </a:solidFill>
                <a:latin typeface="+mj-lt"/>
                <a:ea typeface="Segoe UI" pitchFamily="34" charset="0"/>
                <a:cs typeface="Calibri" panose="020F0502020204030204" pitchFamily="34" charset="0"/>
              </a:rPr>
              <a:t>people</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find vertical PivotTables easer to read because they don't require as much scrolling from side-to-side.</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pic>
        <xdr:nvPicPr>
          <xdr:cNvPr id="16" name="Good to know Glasses">
            <a:extLst>
              <a:ext uri="{FF2B5EF4-FFF2-40B4-BE49-F238E27FC236}">
                <a16:creationId xmlns:a16="http://schemas.microsoft.com/office/drawing/2014/main" id="{7123E362-E055-4C97-BF78-CAA74C3420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589270" y="1892872"/>
            <a:ext cx="305548" cy="305548"/>
          </a:xfrm>
          <a:prstGeom prst="rect">
            <a:avLst/>
          </a:prstGeom>
        </xdr:spPr>
      </xdr:pic>
    </xdr:grpSp>
    <xdr:clientData fLocksWithSheet="0"/>
  </xdr:twoCellAnchor>
  <xdr:twoCellAnchor editAs="absolute">
    <xdr:from>
      <xdr:col>1</xdr:col>
      <xdr:colOff>57149</xdr:colOff>
      <xdr:row>10</xdr:row>
      <xdr:rowOff>177166</xdr:rowOff>
    </xdr:from>
    <xdr:to>
      <xdr:col>2</xdr:col>
      <xdr:colOff>807720</xdr:colOff>
      <xdr:row>12</xdr:row>
      <xdr:rowOff>89190</xdr:rowOff>
    </xdr:to>
    <xdr:sp macro="" textlink="">
      <xdr:nvSpPr>
        <xdr:cNvPr id="17" name="Tip Text 25" descr="&#10;First row field">
          <a:extLst>
            <a:ext uri="{FF2B5EF4-FFF2-40B4-BE49-F238E27FC236}">
              <a16:creationId xmlns:a16="http://schemas.microsoft.com/office/drawing/2014/main" id="{A7578672-EEB9-45C5-9904-2CD5F5823ECB}"/>
            </a:ext>
          </a:extLst>
        </xdr:cNvPr>
        <xdr:cNvSpPr txBox="1"/>
      </xdr:nvSpPr>
      <xdr:spPr>
        <a:xfrm>
          <a:off x="666749" y="2082166"/>
          <a:ext cx="1360171" cy="29302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
First row field</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441777</xdr:colOff>
      <xdr:row>12</xdr:row>
      <xdr:rowOff>145681</xdr:rowOff>
    </xdr:from>
    <xdr:to>
      <xdr:col>3</xdr:col>
      <xdr:colOff>1161954</xdr:colOff>
      <xdr:row>19</xdr:row>
      <xdr:rowOff>144327</xdr:rowOff>
    </xdr:to>
    <xdr:sp macro="" textlink="">
      <xdr:nvSpPr>
        <xdr:cNvPr id="18" name="shp_ArrowCurved" descr="Arrow">
          <a:extLst>
            <a:ext uri="{FF2B5EF4-FFF2-40B4-BE49-F238E27FC236}">
              <a16:creationId xmlns:a16="http://schemas.microsoft.com/office/drawing/2014/main" id="{26BF9689-B08C-4281-8FC2-FDB5364E194C}"/>
            </a:ext>
          </a:extLst>
        </xdr:cNvPr>
        <xdr:cNvSpPr/>
      </xdr:nvSpPr>
      <xdr:spPr>
        <a:xfrm rot="6645800" flipV="1">
          <a:off x="1693130" y="1789928"/>
          <a:ext cx="1332146" cy="2615652"/>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509153</xdr:colOff>
      <xdr:row>16</xdr:row>
      <xdr:rowOff>28575</xdr:rowOff>
    </xdr:from>
    <xdr:to>
      <xdr:col>2</xdr:col>
      <xdr:colOff>807720</xdr:colOff>
      <xdr:row>17</xdr:row>
      <xdr:rowOff>113954</xdr:rowOff>
    </xdr:to>
    <xdr:sp macro="" textlink="">
      <xdr:nvSpPr>
        <xdr:cNvPr id="19" name="Tip Text 26" descr="Second row field ">
          <a:extLst>
            <a:ext uri="{FF2B5EF4-FFF2-40B4-BE49-F238E27FC236}">
              <a16:creationId xmlns:a16="http://schemas.microsoft.com/office/drawing/2014/main" id="{9946C64C-8501-4A5C-928E-583376821E6B}"/>
            </a:ext>
          </a:extLst>
        </xdr:cNvPr>
        <xdr:cNvSpPr txBox="1"/>
      </xdr:nvSpPr>
      <xdr:spPr>
        <a:xfrm>
          <a:off x="509153" y="3076575"/>
          <a:ext cx="1517767" cy="275879"/>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2</xdr:col>
      <xdr:colOff>914400</xdr:colOff>
      <xdr:row>13</xdr:row>
      <xdr:rowOff>104775</xdr:rowOff>
    </xdr:from>
    <xdr:to>
      <xdr:col>2</xdr:col>
      <xdr:colOff>1216132</xdr:colOff>
      <xdr:row>20</xdr:row>
      <xdr:rowOff>91440</xdr:rowOff>
    </xdr:to>
    <xdr:sp macro="" textlink="">
      <xdr:nvSpPr>
        <xdr:cNvPr id="20" name="shp_BraceBottom">
          <a:extLst>
            <a:ext uri="{FF2B5EF4-FFF2-40B4-BE49-F238E27FC236}">
              <a16:creationId xmlns:a16="http://schemas.microsoft.com/office/drawing/2014/main" id="{81E8B95A-9440-4A59-B6DF-EA9A9C99956E}"/>
            </a:ext>
          </a:extLst>
        </xdr:cNvPr>
        <xdr:cNvSpPr/>
      </xdr:nvSpPr>
      <xdr:spPr>
        <a:xfrm>
          <a:off x="2133600" y="2581275"/>
          <a:ext cx="301732" cy="1320165"/>
        </a:xfrm>
        <a:prstGeom prst="leftBrace">
          <a:avLst>
            <a:gd name="adj1" fmla="val 34667"/>
            <a:gd name="adj2" fmla="val 48452"/>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1</xdr:col>
      <xdr:colOff>57149</xdr:colOff>
      <xdr:row>19</xdr:row>
      <xdr:rowOff>126807</xdr:rowOff>
    </xdr:from>
    <xdr:to>
      <xdr:col>2</xdr:col>
      <xdr:colOff>807720</xdr:colOff>
      <xdr:row>21</xdr:row>
      <xdr:rowOff>50261</xdr:rowOff>
    </xdr:to>
    <xdr:sp macro="" textlink="">
      <xdr:nvSpPr>
        <xdr:cNvPr id="21" name="Tip Text 27" descr="&#10;First row field">
          <a:extLst>
            <a:ext uri="{FF2B5EF4-FFF2-40B4-BE49-F238E27FC236}">
              <a16:creationId xmlns:a16="http://schemas.microsoft.com/office/drawing/2014/main" id="{CB4CD197-D708-4FB3-B2E0-483F61A7C093}"/>
            </a:ext>
          </a:extLst>
        </xdr:cNvPr>
        <xdr:cNvSpPr txBox="1"/>
      </xdr:nvSpPr>
      <xdr:spPr>
        <a:xfrm>
          <a:off x="666749" y="3746307"/>
          <a:ext cx="1360171" cy="30445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
First row field</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437966</xdr:colOff>
      <xdr:row>21</xdr:row>
      <xdr:rowOff>120087</xdr:rowOff>
    </xdr:from>
    <xdr:to>
      <xdr:col>3</xdr:col>
      <xdr:colOff>1165763</xdr:colOff>
      <xdr:row>28</xdr:row>
      <xdr:rowOff>88252</xdr:rowOff>
    </xdr:to>
    <xdr:sp macro="" textlink="">
      <xdr:nvSpPr>
        <xdr:cNvPr id="22" name="shp_ArrowCurved" descr="Arrow">
          <a:extLst>
            <a:ext uri="{FF2B5EF4-FFF2-40B4-BE49-F238E27FC236}">
              <a16:creationId xmlns:a16="http://schemas.microsoft.com/office/drawing/2014/main" id="{7F323653-F9C4-468F-91C5-A6BB34EFBA5E}"/>
            </a:ext>
          </a:extLst>
        </xdr:cNvPr>
        <xdr:cNvSpPr/>
      </xdr:nvSpPr>
      <xdr:spPr>
        <a:xfrm rot="6645800" flipV="1">
          <a:off x="1708369" y="3459784"/>
          <a:ext cx="1301665" cy="2623272"/>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1</xdr:col>
      <xdr:colOff>277313</xdr:colOff>
      <xdr:row>25</xdr:row>
      <xdr:rowOff>78934</xdr:rowOff>
    </xdr:from>
    <xdr:to>
      <xdr:col>2</xdr:col>
      <xdr:colOff>807720</xdr:colOff>
      <xdr:row>27</xdr:row>
      <xdr:rowOff>13002</xdr:rowOff>
    </xdr:to>
    <xdr:sp macro="" textlink="">
      <xdr:nvSpPr>
        <xdr:cNvPr id="23" name="Tip Text 28" descr="Second row field ">
          <a:extLst>
            <a:ext uri="{FF2B5EF4-FFF2-40B4-BE49-F238E27FC236}">
              <a16:creationId xmlns:a16="http://schemas.microsoft.com/office/drawing/2014/main" id="{5C61B726-BE65-46DC-A58E-E6F34F9ED647}"/>
            </a:ext>
          </a:extLst>
        </xdr:cNvPr>
        <xdr:cNvSpPr txBox="1"/>
      </xdr:nvSpPr>
      <xdr:spPr>
        <a:xfrm>
          <a:off x="886913" y="4841434"/>
          <a:ext cx="1140007" cy="315068"/>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2</xdr:col>
      <xdr:colOff>914400</xdr:colOff>
      <xdr:row>22</xdr:row>
      <xdr:rowOff>102872</xdr:rowOff>
    </xdr:from>
    <xdr:to>
      <xdr:col>2</xdr:col>
      <xdr:colOff>1216132</xdr:colOff>
      <xdr:row>30</xdr:row>
      <xdr:rowOff>66676</xdr:rowOff>
    </xdr:to>
    <xdr:sp macro="" textlink="">
      <xdr:nvSpPr>
        <xdr:cNvPr id="24" name="shp_BraceBottom">
          <a:extLst>
            <a:ext uri="{FF2B5EF4-FFF2-40B4-BE49-F238E27FC236}">
              <a16:creationId xmlns:a16="http://schemas.microsoft.com/office/drawing/2014/main" id="{09B9819B-DC09-48A8-BA13-8814AD94C4D4}"/>
            </a:ext>
          </a:extLst>
        </xdr:cNvPr>
        <xdr:cNvSpPr/>
      </xdr:nvSpPr>
      <xdr:spPr>
        <a:xfrm>
          <a:off x="2133600" y="4293872"/>
          <a:ext cx="301732" cy="1487804"/>
        </a:xfrm>
        <a:prstGeom prst="leftBrace">
          <a:avLst>
            <a:gd name="adj1" fmla="val 34667"/>
            <a:gd name="adj2" fmla="val 47807"/>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5</xdr:col>
      <xdr:colOff>723900</xdr:colOff>
      <xdr:row>21</xdr:row>
      <xdr:rowOff>9525</xdr:rowOff>
    </xdr:from>
    <xdr:to>
      <xdr:col>7</xdr:col>
      <xdr:colOff>619125</xdr:colOff>
      <xdr:row>26</xdr:row>
      <xdr:rowOff>13238</xdr:rowOff>
    </xdr:to>
    <xdr:grpSp>
      <xdr:nvGrpSpPr>
        <xdr:cNvPr id="25" name="Group 24">
          <a:extLst>
            <a:ext uri="{FF2B5EF4-FFF2-40B4-BE49-F238E27FC236}">
              <a16:creationId xmlns:a16="http://schemas.microsoft.com/office/drawing/2014/main" id="{630835DB-F3CE-4046-8FAA-EB8231A1315D}"/>
            </a:ext>
          </a:extLst>
        </xdr:cNvPr>
        <xdr:cNvGrpSpPr/>
      </xdr:nvGrpSpPr>
      <xdr:grpSpPr>
        <a:xfrm>
          <a:off x="5543550" y="4010025"/>
          <a:ext cx="2352675" cy="956213"/>
          <a:chOff x="5953125" y="3810000"/>
          <a:chExt cx="2352675" cy="956213"/>
        </a:xfrm>
      </xdr:grpSpPr>
      <xdr:pic>
        <xdr:nvPicPr>
          <xdr:cNvPr id="26" name="Graphic 3">
            <a:extLst>
              <a:ext uri="{FF2B5EF4-FFF2-40B4-BE49-F238E27FC236}">
                <a16:creationId xmlns:a16="http://schemas.microsoft.com/office/drawing/2014/main" id="{10724963-B340-4ED2-BFBB-A9290D38A5C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019391" y="3952317"/>
            <a:ext cx="244677" cy="244677"/>
          </a:xfrm>
          <a:prstGeom prst="rect">
            <a:avLst/>
          </a:prstGeom>
        </xdr:spPr>
      </xdr:pic>
      <xdr:sp macro="" textlink="">
        <xdr:nvSpPr>
          <xdr:cNvPr id="27" name="Speech Bubble: Oval 26">
            <a:extLst>
              <a:ext uri="{FF2B5EF4-FFF2-40B4-BE49-F238E27FC236}">
                <a16:creationId xmlns:a16="http://schemas.microsoft.com/office/drawing/2014/main" id="{77CA34B3-3BCA-445B-AE3E-66A59BDD5551}"/>
              </a:ext>
            </a:extLst>
          </xdr:cNvPr>
          <xdr:cNvSpPr/>
        </xdr:nvSpPr>
        <xdr:spPr>
          <a:xfrm flipH="1">
            <a:off x="5953125" y="3881503"/>
            <a:ext cx="132534" cy="110098"/>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8" name="Excel Speak Step" descr="EXCEL SPEAK&#10;Sometimes people call a second row field a &quot;secondary row field.&quot;">
            <a:extLst>
              <a:ext uri="{FF2B5EF4-FFF2-40B4-BE49-F238E27FC236}">
                <a16:creationId xmlns:a16="http://schemas.microsoft.com/office/drawing/2014/main" id="{684305F0-B9C0-445D-B589-DD93455181D0}"/>
              </a:ext>
            </a:extLst>
          </xdr:cNvPr>
          <xdr:cNvSpPr txBox="1"/>
        </xdr:nvSpPr>
        <xdr:spPr>
          <a:xfrm>
            <a:off x="6195755" y="3810000"/>
            <a:ext cx="2110045" cy="956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EXCEL SPEAK</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Sometimes people call a second row field a "secondary row field."</a:t>
            </a:r>
          </a:p>
        </xdr:txBody>
      </xdr:sp>
    </xdr:grpSp>
    <xdr:clientData fLocksWithSheet="0"/>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466343</xdr:colOff>
      <xdr:row>36</xdr:row>
      <xdr:rowOff>96025</xdr:rowOff>
    </xdr:to>
    <xdr:grpSp>
      <xdr:nvGrpSpPr>
        <xdr:cNvPr id="2" name="Group 1">
          <a:extLst>
            <a:ext uri="{FF2B5EF4-FFF2-40B4-BE49-F238E27FC236}">
              <a16:creationId xmlns:a16="http://schemas.microsoft.com/office/drawing/2014/main" id="{9C85796B-92D2-4935-9D7C-1B7D8DF135F2}"/>
            </a:ext>
          </a:extLst>
        </xdr:cNvPr>
        <xdr:cNvGrpSpPr/>
      </xdr:nvGrpSpPr>
      <xdr:grpSpPr>
        <a:xfrm>
          <a:off x="0" y="0"/>
          <a:ext cx="7781543" cy="6954025"/>
          <a:chOff x="0" y="0"/>
          <a:chExt cx="7781543" cy="6954025"/>
        </a:xfrm>
      </xdr:grpSpPr>
      <xdr:sp macro="" textlink="">
        <xdr:nvSpPr>
          <xdr:cNvPr id="3" name="txt_WalkMeHeader" descr="On the next sheet you'll add a second row field. And you'll do that by dragging the Type field under the Buyer field.">
            <a:extLst>
              <a:ext uri="{FF2B5EF4-FFF2-40B4-BE49-F238E27FC236}">
                <a16:creationId xmlns:a16="http://schemas.microsoft.com/office/drawing/2014/main" id="{DED3A312-0337-44C4-8D5E-BE0AC24A4466}"/>
              </a:ext>
            </a:extLst>
          </xdr:cNvPr>
          <xdr:cNvSpPr txBox="1"/>
        </xdr:nvSpPr>
        <xdr:spPr>
          <a:xfrm>
            <a:off x="0" y="0"/>
            <a:ext cx="7781543" cy="76821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On the next sheet you'll add a second row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And you'll do that by dragging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Type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field under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Buyer</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field.</a:t>
            </a:r>
          </a:p>
        </xdr:txBody>
      </xdr:sp>
      <xdr:sp macro="" textlink="">
        <xdr:nvSpPr>
          <xdr:cNvPr id="4" name="txt_WalkMeFooter">
            <a:extLst>
              <a:ext uri="{FF2B5EF4-FFF2-40B4-BE49-F238E27FC236}">
                <a16:creationId xmlns:a16="http://schemas.microsoft.com/office/drawing/2014/main" id="{B4E80652-A5E7-4718-A52E-BD1821A95F7A}"/>
              </a:ext>
            </a:extLst>
          </xdr:cNvPr>
          <xdr:cNvSpPr txBox="1"/>
        </xdr:nvSpPr>
        <xdr:spPr>
          <a:xfrm>
            <a:off x="0" y="6286513"/>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9B0D9D53-B54E-4C12-8059-B8B7B32E2019}"/>
              </a:ext>
            </a:extLst>
          </xdr:cNvPr>
          <xdr:cNvSpPr/>
        </xdr:nvSpPr>
        <xdr:spPr>
          <a:xfrm>
            <a:off x="6261100" y="6448082"/>
            <a:ext cx="1207008" cy="3443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81B3260-037F-4C93-AEA7-4333B6D144E1}"/>
              </a:ext>
            </a:extLst>
          </xdr:cNvPr>
          <xdr:cNvSpPr/>
        </xdr:nvSpPr>
        <xdr:spPr>
          <a:xfrm flipH="1">
            <a:off x="304800" y="6448082"/>
            <a:ext cx="1207008" cy="3443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A3210BDA-B749-4515-8AC7-622D651624A9}"/>
              </a:ext>
            </a:extLst>
          </xdr:cNvPr>
          <xdr:cNvSpPr/>
        </xdr:nvSpPr>
        <xdr:spPr>
          <a:xfrm>
            <a:off x="3291839" y="6768593"/>
            <a:ext cx="1197864" cy="185432"/>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oneCell">
    <xdr:from>
      <xdr:col>4</xdr:col>
      <xdr:colOff>214121</xdr:colOff>
      <xdr:row>5</xdr:row>
      <xdr:rowOff>9525</xdr:rowOff>
    </xdr:from>
    <xdr:to>
      <xdr:col>8</xdr:col>
      <xdr:colOff>252221</xdr:colOff>
      <xdr:row>31</xdr:row>
      <xdr:rowOff>171450</xdr:rowOff>
    </xdr:to>
    <xdr:pic>
      <xdr:nvPicPr>
        <xdr:cNvPr id="8" name="Picture 7">
          <a:extLst>
            <a:ext uri="{FF2B5EF4-FFF2-40B4-BE49-F238E27FC236}">
              <a16:creationId xmlns:a16="http://schemas.microsoft.com/office/drawing/2014/main" id="{FF6CC221-8892-463E-B141-1323334F6DD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52521" y="962025"/>
          <a:ext cx="2476500" cy="51149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481615</xdr:colOff>
      <xdr:row>3</xdr:row>
      <xdr:rowOff>17040</xdr:rowOff>
    </xdr:from>
    <xdr:to>
      <xdr:col>2</xdr:col>
      <xdr:colOff>367315</xdr:colOff>
      <xdr:row>10</xdr:row>
      <xdr:rowOff>55140</xdr:rowOff>
    </xdr:to>
    <xdr:sp macro="" textlink="" fLocksText="0">
      <xdr:nvSpPr>
        <xdr:cNvPr id="4" name="txt_Practice1" descr="Click inside the PivotTable below. ">
          <a:extLst>
            <a:ext uri="{FF2B5EF4-FFF2-40B4-BE49-F238E27FC236}">
              <a16:creationId xmlns:a16="http://schemas.microsoft.com/office/drawing/2014/main" id="{C96E267C-A4E5-4CC6-819B-BCFB5FC9529B}"/>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PivotTable below. </a:t>
          </a:r>
        </a:p>
      </xdr:txBody>
    </xdr:sp>
    <xdr:clientData/>
  </xdr:twoCellAnchor>
  <xdr:twoCellAnchor editAs="absolute">
    <xdr:from>
      <xdr:col>2</xdr:col>
      <xdr:colOff>770527</xdr:colOff>
      <xdr:row>3</xdr:row>
      <xdr:rowOff>17040</xdr:rowOff>
    </xdr:from>
    <xdr:to>
      <xdr:col>4</xdr:col>
      <xdr:colOff>541927</xdr:colOff>
      <xdr:row>10</xdr:row>
      <xdr:rowOff>55140</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F38FFA2B-FC33-4C8B-908F-38EE2B322033}"/>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5</xdr:col>
      <xdr:colOff>415901</xdr:colOff>
      <xdr:row>3</xdr:row>
      <xdr:rowOff>17040</xdr:rowOff>
    </xdr:from>
    <xdr:to>
      <xdr:col>7</xdr:col>
      <xdr:colOff>568301</xdr:colOff>
      <xdr:row>10</xdr:row>
      <xdr:rowOff>55140</xdr:rowOff>
    </xdr:to>
    <xdr:sp macro="" textlink="" fLocksText="0">
      <xdr:nvSpPr>
        <xdr:cNvPr id="6" name="txt_Practice3" descr="In the PivotTable Fields list, drag the Type field down and  place it under the Buyer field. (Like we showed you on the previous sheet).">
          <a:extLst>
            <a:ext uri="{FF2B5EF4-FFF2-40B4-BE49-F238E27FC236}">
              <a16:creationId xmlns:a16="http://schemas.microsoft.com/office/drawing/2014/main" id="{34DD1D23-1869-40B7-86DB-5B56949D221E}"/>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PivotTable Fields list, drag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Type</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and  place it under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(Like we showed you on the previous sheet).</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8E1F5379-977E-462C-B025-218BF08909AA}"/>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424748</xdr:colOff>
      <xdr:row>3</xdr:row>
      <xdr:rowOff>17040</xdr:rowOff>
    </xdr:from>
    <xdr:to>
      <xdr:col>2</xdr:col>
      <xdr:colOff>799652</xdr:colOff>
      <xdr:row>5</xdr:row>
      <xdr:rowOff>10944</xdr:rowOff>
    </xdr:to>
    <xdr:sp macro="" textlink="" fLocksText="0">
      <xdr:nvSpPr>
        <xdr:cNvPr id="8" name="shp_Practice2" descr="2">
          <a:extLst>
            <a:ext uri="{FF2B5EF4-FFF2-40B4-BE49-F238E27FC236}">
              <a16:creationId xmlns:a16="http://schemas.microsoft.com/office/drawing/2014/main" id="{C626D71F-2C94-44FC-9CF7-AD4C9C85300E}"/>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5</xdr:col>
      <xdr:colOff>49511</xdr:colOff>
      <xdr:row>3</xdr:row>
      <xdr:rowOff>17040</xdr:rowOff>
    </xdr:from>
    <xdr:to>
      <xdr:col>5</xdr:col>
      <xdr:colOff>424415</xdr:colOff>
      <xdr:row>5</xdr:row>
      <xdr:rowOff>10944</xdr:rowOff>
    </xdr:to>
    <xdr:sp macro="" textlink="" fLocksText="0">
      <xdr:nvSpPr>
        <xdr:cNvPr id="9" name="shp_Practice3" descr="3">
          <a:extLst>
            <a:ext uri="{FF2B5EF4-FFF2-40B4-BE49-F238E27FC236}">
              <a16:creationId xmlns:a16="http://schemas.microsoft.com/office/drawing/2014/main" id="{2D576952-5C20-43B5-B53D-5CD389DAE293}"/>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428243</xdr:colOff>
      <xdr:row>2</xdr:row>
      <xdr:rowOff>21336</xdr:rowOff>
    </xdr:to>
    <xdr:sp macro="" textlink="" fLocksText="0">
      <xdr:nvSpPr>
        <xdr:cNvPr id="10" name="txt_PracticeHeader" descr="Practice">
          <a:extLst>
            <a:ext uri="{FF2B5EF4-FFF2-40B4-BE49-F238E27FC236}">
              <a16:creationId xmlns:a16="http://schemas.microsoft.com/office/drawing/2014/main" id="{BABF5F6D-DA54-4FA5-9549-BC77DAECECFD}"/>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39</xdr:row>
      <xdr:rowOff>14274</xdr:rowOff>
    </xdr:from>
    <xdr:to>
      <xdr:col>11</xdr:col>
      <xdr:colOff>428243</xdr:colOff>
      <xdr:row>42</xdr:row>
      <xdr:rowOff>110286</xdr:rowOff>
    </xdr:to>
    <xdr:sp macro="" textlink="" fLocksText="0">
      <xdr:nvSpPr>
        <xdr:cNvPr id="17" name="txt_PracticeFooter" descr="Practice footer">
          <a:extLst>
            <a:ext uri="{FF2B5EF4-FFF2-40B4-BE49-F238E27FC236}">
              <a16:creationId xmlns:a16="http://schemas.microsoft.com/office/drawing/2014/main" id="{61EDF991-89B8-4AB4-8FD1-F1774503C216}"/>
            </a:ext>
          </a:extLst>
        </xdr:cNvPr>
        <xdr:cNvSpPr txBox="1"/>
      </xdr:nvSpPr>
      <xdr:spPr>
        <a:xfrm>
          <a:off x="0" y="7443774"/>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4</xdr:col>
      <xdr:colOff>205739</xdr:colOff>
      <xdr:row>41</xdr:row>
      <xdr:rowOff>108762</xdr:rowOff>
    </xdr:from>
    <xdr:to>
      <xdr:col>6</xdr:col>
      <xdr:colOff>184403</xdr:colOff>
      <xdr:row>42</xdr:row>
      <xdr:rowOff>110286</xdr:rowOff>
    </xdr:to>
    <xdr:sp macro="" textlink="" fLocksText="0">
      <xdr:nvSpPr>
        <xdr:cNvPr id="18"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61F02770-8AEB-4974-8B98-3338E4C6E3D1}"/>
            </a:ext>
          </a:extLst>
        </xdr:cNvPr>
        <xdr:cNvSpPr/>
      </xdr:nvSpPr>
      <xdr:spPr>
        <a:xfrm>
          <a:off x="3291839" y="7919262"/>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9</xdr:col>
      <xdr:colOff>127000</xdr:colOff>
      <xdr:row>39</xdr:row>
      <xdr:rowOff>169722</xdr:rowOff>
    </xdr:from>
    <xdr:to>
      <xdr:col>11</xdr:col>
      <xdr:colOff>114808</xdr:colOff>
      <xdr:row>41</xdr:row>
      <xdr:rowOff>145338</xdr:rowOff>
    </xdr:to>
    <xdr:sp macro="" textlink="" fLocksText="0">
      <xdr:nvSpPr>
        <xdr:cNvPr id="19"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3B2CFF58-1B36-4961-A076-B9F3CA93430D}"/>
            </a:ext>
          </a:extLst>
        </xdr:cNvPr>
        <xdr:cNvSpPr/>
      </xdr:nvSpPr>
      <xdr:spPr>
        <a:xfrm>
          <a:off x="6261100" y="7599222"/>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39</xdr:row>
      <xdr:rowOff>169722</xdr:rowOff>
    </xdr:from>
    <xdr:to>
      <xdr:col>2</xdr:col>
      <xdr:colOff>25908</xdr:colOff>
      <xdr:row>41</xdr:row>
      <xdr:rowOff>145338</xdr:rowOff>
    </xdr:to>
    <xdr:sp macro="" textlink="" fLocksText="0">
      <xdr:nvSpPr>
        <xdr:cNvPr id="20"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D5869889-16F8-4D56-9B0A-A0936E775D29}"/>
            </a:ext>
          </a:extLst>
        </xdr:cNvPr>
        <xdr:cNvSpPr/>
      </xdr:nvSpPr>
      <xdr:spPr>
        <a:xfrm flipH="1">
          <a:off x="304800" y="7599222"/>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11</xdr:col>
      <xdr:colOff>174885</xdr:colOff>
      <xdr:row>35</xdr:row>
      <xdr:rowOff>173821</xdr:rowOff>
    </xdr:to>
    <xdr:grpSp>
      <xdr:nvGrpSpPr>
        <xdr:cNvPr id="2" name="grp_WalkMe">
          <a:extLst>
            <a:ext uri="{FF2B5EF4-FFF2-40B4-BE49-F238E27FC236}">
              <a16:creationId xmlns:a16="http://schemas.microsoft.com/office/drawing/2014/main" id="{D04239AE-849A-4879-AECB-4328A5C50AA6}"/>
            </a:ext>
          </a:extLst>
        </xdr:cNvPr>
        <xdr:cNvGrpSpPr/>
      </xdr:nvGrpSpPr>
      <xdr:grpSpPr>
        <a:xfrm>
          <a:off x="0" y="1"/>
          <a:ext cx="7766310" cy="6984195"/>
          <a:chOff x="0" y="0"/>
          <a:chExt cx="7796782" cy="7072294"/>
        </a:xfrm>
      </xdr:grpSpPr>
      <xdr:sp macro="" textlink="">
        <xdr:nvSpPr>
          <xdr:cNvPr id="3" name="txt_WalkMeHeader" descr="If you need to simplify the PivotTable, you can collapse the data for the second row field &quot;up&quot; and out of the way. ">
            <a:extLst>
              <a:ext uri="{FF2B5EF4-FFF2-40B4-BE49-F238E27FC236}">
                <a16:creationId xmlns:a16="http://schemas.microsoft.com/office/drawing/2014/main" id="{63BAA6A7-9D8C-466A-B5E6-57B6A2C429BC}"/>
              </a:ext>
            </a:extLst>
          </xdr:cNvPr>
          <xdr:cNvSpPr txBox="1"/>
        </xdr:nvSpPr>
        <xdr:spPr>
          <a:xfrm flipH="1">
            <a:off x="0" y="0"/>
            <a:ext cx="7796782" cy="78835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If you need to simplify the PivotTable,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can collapse the data for the second row field "up" and out of the way. </a:t>
            </a:r>
            <a:endParaRPr lang="en-US" sz="1500" baseline="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DD3EA9D1-602D-4BA0-B350-2EB6D0C765ED}"/>
              </a:ext>
            </a:extLst>
          </xdr:cNvPr>
          <xdr:cNvSpPr txBox="1"/>
        </xdr:nvSpPr>
        <xdr:spPr>
          <a:xfrm>
            <a:off x="0" y="6393925"/>
            <a:ext cx="7789163" cy="67836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a:hlinkClick xmlns:r="http://schemas.openxmlformats.org/officeDocument/2006/relationships" r:id="rId1" tooltip="Click here to go to the next sheet"/>
            <a:extLst>
              <a:ext uri="{FF2B5EF4-FFF2-40B4-BE49-F238E27FC236}">
                <a16:creationId xmlns:a16="http://schemas.microsoft.com/office/drawing/2014/main" id="{9BD4D293-2DAD-4AF1-A5E5-287318C083F6}"/>
              </a:ext>
            </a:extLst>
          </xdr:cNvPr>
          <xdr:cNvSpPr/>
        </xdr:nvSpPr>
        <xdr:spPr>
          <a:xfrm>
            <a:off x="626491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a:hlinkClick xmlns:r="http://schemas.openxmlformats.org/officeDocument/2006/relationships" r:id="rId2" tooltip="Click here to go back to the previous sheet"/>
            <a:extLst>
              <a:ext uri="{FF2B5EF4-FFF2-40B4-BE49-F238E27FC236}">
                <a16:creationId xmlns:a16="http://schemas.microsoft.com/office/drawing/2014/main" id="{DF607877-27CB-4C0E-996D-88C067CF344A}"/>
              </a:ext>
            </a:extLst>
          </xdr:cNvPr>
          <xdr:cNvSpPr/>
        </xdr:nvSpPr>
        <xdr:spPr>
          <a:xfrm flipH="1">
            <a:off x="30480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a:hlinkClick xmlns:r="http://schemas.openxmlformats.org/officeDocument/2006/relationships" r:id="rId3" tooltip="Click to give us feedback on this tutorial"/>
            <a:extLst>
              <a:ext uri="{FF2B5EF4-FFF2-40B4-BE49-F238E27FC236}">
                <a16:creationId xmlns:a16="http://schemas.microsoft.com/office/drawing/2014/main" id="{942E522E-E24F-4541-8A26-C51E9F6A35D0}"/>
              </a:ext>
            </a:extLst>
          </xdr:cNvPr>
          <xdr:cNvSpPr/>
        </xdr:nvSpPr>
        <xdr:spPr>
          <a:xfrm>
            <a:off x="3299313" y="6869005"/>
            <a:ext cx="1198157" cy="203289"/>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absolute">
    <xdr:from>
      <xdr:col>2</xdr:col>
      <xdr:colOff>358141</xdr:colOff>
      <xdr:row>7</xdr:row>
      <xdr:rowOff>132345</xdr:rowOff>
    </xdr:from>
    <xdr:to>
      <xdr:col>5</xdr:col>
      <xdr:colOff>1125280</xdr:colOff>
      <xdr:row>14</xdr:row>
      <xdr:rowOff>56696</xdr:rowOff>
    </xdr:to>
    <xdr:sp macro="" textlink="">
      <xdr:nvSpPr>
        <xdr:cNvPr id="8" name="shp_ArrowCurved">
          <a:extLst>
            <a:ext uri="{FF2B5EF4-FFF2-40B4-BE49-F238E27FC236}">
              <a16:creationId xmlns:a16="http://schemas.microsoft.com/office/drawing/2014/main" id="{4989D1F3-5CEE-4D37-8158-5129DD35A9C2}"/>
            </a:ext>
          </a:extLst>
        </xdr:cNvPr>
        <xdr:cNvSpPr/>
      </xdr:nvSpPr>
      <xdr:spPr>
        <a:xfrm rot="6868305" flipV="1">
          <a:off x="2198760" y="892051"/>
          <a:ext cx="1353101" cy="2595939"/>
        </a:xfrm>
        <a:prstGeom prst="arc">
          <a:avLst>
            <a:gd name="adj1" fmla="val 12182844"/>
            <a:gd name="adj2" fmla="val 13715140"/>
          </a:avLst>
        </a:prstGeom>
        <a:ln w="19050">
          <a:solidFill>
            <a:srgbClr val="F4B183"/>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xdr:from>
      <xdr:col>1</xdr:col>
      <xdr:colOff>244771</xdr:colOff>
      <xdr:row>6</xdr:row>
      <xdr:rowOff>14953</xdr:rowOff>
    </xdr:from>
    <xdr:to>
      <xdr:col>4</xdr:col>
      <xdr:colOff>110535</xdr:colOff>
      <xdr:row>13</xdr:row>
      <xdr:rowOff>95246</xdr:rowOff>
    </xdr:to>
    <xdr:grpSp>
      <xdr:nvGrpSpPr>
        <xdr:cNvPr id="9" name="TRY THIS">
          <a:extLst>
            <a:ext uri="{FF2B5EF4-FFF2-40B4-BE49-F238E27FC236}">
              <a16:creationId xmlns:a16="http://schemas.microsoft.com/office/drawing/2014/main" id="{B3944B66-B77B-4AA4-AC72-1130B2B4A461}"/>
            </a:ext>
          </a:extLst>
        </xdr:cNvPr>
        <xdr:cNvGrpSpPr/>
      </xdr:nvGrpSpPr>
      <xdr:grpSpPr>
        <a:xfrm>
          <a:off x="854371" y="1205578"/>
          <a:ext cx="1694564" cy="1509043"/>
          <a:chOff x="854371" y="1157953"/>
          <a:chExt cx="1694564" cy="1509043"/>
        </a:xfrm>
      </xdr:grpSpPr>
      <xdr:sp macro="" textlink="">
        <xdr:nvSpPr>
          <xdr:cNvPr id="10" name="Experiment Step" descr="TRY THIS&#10;Click the minus sign to collapse Dad's data &quot;up&quot; and out of the way. Then click the plus sign  to bring it back again.">
            <a:extLst>
              <a:ext uri="{FF2B5EF4-FFF2-40B4-BE49-F238E27FC236}">
                <a16:creationId xmlns:a16="http://schemas.microsoft.com/office/drawing/2014/main" id="{B0016E55-46A3-4B56-B493-1E28D3975016}"/>
              </a:ext>
            </a:extLst>
          </xdr:cNvPr>
          <xdr:cNvSpPr txBox="1"/>
        </xdr:nvSpPr>
        <xdr:spPr>
          <a:xfrm>
            <a:off x="1234763" y="1161292"/>
            <a:ext cx="1314172" cy="1505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Click the minus sign to collapse Dad's data "up" and out of the way. Then click the plus sign  to bring it back again.</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1" name="Experiment Beaker">
            <a:extLst>
              <a:ext uri="{FF2B5EF4-FFF2-40B4-BE49-F238E27FC236}">
                <a16:creationId xmlns:a16="http://schemas.microsoft.com/office/drawing/2014/main" id="{F7859C51-606F-499A-BD4E-8EBE23AB40C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4371" y="1157953"/>
            <a:ext cx="390041" cy="390040"/>
          </a:xfrm>
          <a:prstGeom prst="rect">
            <a:avLst/>
          </a:prstGeom>
        </xdr:spPr>
      </xdr:pic>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9</xdr:col>
      <xdr:colOff>634943</xdr:colOff>
      <xdr:row>35</xdr:row>
      <xdr:rowOff>168106</xdr:rowOff>
    </xdr:to>
    <xdr:grpSp>
      <xdr:nvGrpSpPr>
        <xdr:cNvPr id="2" name="grp_WalkMe">
          <a:extLst>
            <a:ext uri="{FF2B5EF4-FFF2-40B4-BE49-F238E27FC236}">
              <a16:creationId xmlns:a16="http://schemas.microsoft.com/office/drawing/2014/main" id="{0AAF3A41-6306-4C2C-A170-766474D6D124}"/>
            </a:ext>
          </a:extLst>
        </xdr:cNvPr>
        <xdr:cNvGrpSpPr/>
      </xdr:nvGrpSpPr>
      <xdr:grpSpPr>
        <a:xfrm>
          <a:off x="0" y="1"/>
          <a:ext cx="7816793" cy="6978480"/>
          <a:chOff x="0" y="0"/>
          <a:chExt cx="7796782" cy="7072294"/>
        </a:xfrm>
      </xdr:grpSpPr>
      <xdr:sp macro="" textlink="">
        <xdr:nvSpPr>
          <xdr:cNvPr id="3" name="txt_WalkMeHeader" descr="You can also collapse or expand the entire second row field, to simplify the PivotTable even more.">
            <a:extLst>
              <a:ext uri="{FF2B5EF4-FFF2-40B4-BE49-F238E27FC236}">
                <a16:creationId xmlns:a16="http://schemas.microsoft.com/office/drawing/2014/main" id="{D4C257B5-8DD3-4535-BE45-FCB39EAE134D}"/>
              </a:ext>
            </a:extLst>
          </xdr:cNvPr>
          <xdr:cNvSpPr txBox="1"/>
        </xdr:nvSpPr>
        <xdr:spPr>
          <a:xfrm flipH="1">
            <a:off x="0" y="0"/>
            <a:ext cx="7796782" cy="78835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You can also collapse or expand the entire second row field</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to simplify the PivotTable even more.</a:t>
            </a:r>
            <a:endParaRPr lang="en-US" sz="1500" baseline="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F7252FBD-A0E8-4288-9E2B-BF48DD7211F3}"/>
              </a:ext>
            </a:extLst>
          </xdr:cNvPr>
          <xdr:cNvSpPr txBox="1"/>
        </xdr:nvSpPr>
        <xdr:spPr>
          <a:xfrm>
            <a:off x="0" y="6393925"/>
            <a:ext cx="7789163" cy="67836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a:hlinkClick xmlns:r="http://schemas.openxmlformats.org/officeDocument/2006/relationships" r:id="rId1" tooltip="Click here to go to the next sheet"/>
            <a:extLst>
              <a:ext uri="{FF2B5EF4-FFF2-40B4-BE49-F238E27FC236}">
                <a16:creationId xmlns:a16="http://schemas.microsoft.com/office/drawing/2014/main" id="{3948D346-727E-4348-AF11-3025C3022329}"/>
              </a:ext>
            </a:extLst>
          </xdr:cNvPr>
          <xdr:cNvSpPr/>
        </xdr:nvSpPr>
        <xdr:spPr>
          <a:xfrm>
            <a:off x="626491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a:hlinkClick xmlns:r="http://schemas.openxmlformats.org/officeDocument/2006/relationships" r:id="rId2" tooltip="Click here to go back to the previous sheet"/>
            <a:extLst>
              <a:ext uri="{FF2B5EF4-FFF2-40B4-BE49-F238E27FC236}">
                <a16:creationId xmlns:a16="http://schemas.microsoft.com/office/drawing/2014/main" id="{F6D65CE6-26DC-40AE-B45C-C6F6466B53B5}"/>
              </a:ext>
            </a:extLst>
          </xdr:cNvPr>
          <xdr:cNvSpPr/>
        </xdr:nvSpPr>
        <xdr:spPr>
          <a:xfrm flipH="1">
            <a:off x="30480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a:hlinkClick xmlns:r="http://schemas.openxmlformats.org/officeDocument/2006/relationships" r:id="rId3" tooltip="Click to give us feedback on this tutorial"/>
            <a:extLst>
              <a:ext uri="{FF2B5EF4-FFF2-40B4-BE49-F238E27FC236}">
                <a16:creationId xmlns:a16="http://schemas.microsoft.com/office/drawing/2014/main" id="{3D09B6A2-76FE-49C5-BCE5-10544D0088DE}"/>
              </a:ext>
            </a:extLst>
          </xdr:cNvPr>
          <xdr:cNvSpPr/>
        </xdr:nvSpPr>
        <xdr:spPr>
          <a:xfrm>
            <a:off x="3299313" y="6869005"/>
            <a:ext cx="1198157" cy="203289"/>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absolute">
    <xdr:from>
      <xdr:col>2</xdr:col>
      <xdr:colOff>407671</xdr:colOff>
      <xdr:row>7</xdr:row>
      <xdr:rowOff>130440</xdr:rowOff>
    </xdr:from>
    <xdr:to>
      <xdr:col>5</xdr:col>
      <xdr:colOff>1174810</xdr:colOff>
      <xdr:row>14</xdr:row>
      <xdr:rowOff>22406</xdr:rowOff>
    </xdr:to>
    <xdr:sp macro="" textlink="">
      <xdr:nvSpPr>
        <xdr:cNvPr id="8" name="shp_ArrowCurved">
          <a:extLst>
            <a:ext uri="{FF2B5EF4-FFF2-40B4-BE49-F238E27FC236}">
              <a16:creationId xmlns:a16="http://schemas.microsoft.com/office/drawing/2014/main" id="{C0010A82-48DB-4D21-AAC7-FDC8A1EE0619}"/>
            </a:ext>
          </a:extLst>
        </xdr:cNvPr>
        <xdr:cNvSpPr/>
      </xdr:nvSpPr>
      <xdr:spPr>
        <a:xfrm rot="6868305" flipV="1">
          <a:off x="2293058" y="873953"/>
          <a:ext cx="1320716" cy="2595939"/>
        </a:xfrm>
        <a:prstGeom prst="arc">
          <a:avLst>
            <a:gd name="adj1" fmla="val 12182844"/>
            <a:gd name="adj2" fmla="val 13715140"/>
          </a:avLst>
        </a:prstGeom>
        <a:ln w="19050">
          <a:solidFill>
            <a:srgbClr val="F4B183"/>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615495</xdr:colOff>
      <xdr:row>5</xdr:row>
      <xdr:rowOff>212606</xdr:rowOff>
    </xdr:from>
    <xdr:to>
      <xdr:col>4</xdr:col>
      <xdr:colOff>135251</xdr:colOff>
      <xdr:row>10</xdr:row>
      <xdr:rowOff>163207</xdr:rowOff>
    </xdr:to>
    <xdr:grpSp>
      <xdr:nvGrpSpPr>
        <xdr:cNvPr id="9" name="EXPERIMENT">
          <a:extLst>
            <a:ext uri="{FF2B5EF4-FFF2-40B4-BE49-F238E27FC236}">
              <a16:creationId xmlns:a16="http://schemas.microsoft.com/office/drawing/2014/main" id="{040B352E-1578-4F47-8FC8-32337F65CC4B}"/>
            </a:ext>
          </a:extLst>
        </xdr:cNvPr>
        <xdr:cNvGrpSpPr/>
      </xdr:nvGrpSpPr>
      <xdr:grpSpPr>
        <a:xfrm>
          <a:off x="615495" y="1165106"/>
          <a:ext cx="1986731" cy="1045976"/>
          <a:chOff x="8852603" y="8270500"/>
          <a:chExt cx="2134283" cy="963655"/>
        </a:xfrm>
      </xdr:grpSpPr>
      <xdr:sp macro="" textlink="">
        <xdr:nvSpPr>
          <xdr:cNvPr id="10" name="Experiment Step" descr="HERE'S THE KEY&#10;Right-click Dad, and then click Expand/Collapse &gt; Collapse Entire Field. &#10;&#10;To bring back the data, do that again but click Expand Entire Field.">
            <a:extLst>
              <a:ext uri="{FF2B5EF4-FFF2-40B4-BE49-F238E27FC236}">
                <a16:creationId xmlns:a16="http://schemas.microsoft.com/office/drawing/2014/main" id="{D95E91F8-5534-4E03-99DB-463EA0DD4681}"/>
              </a:ext>
            </a:extLst>
          </xdr:cNvPr>
          <xdr:cNvSpPr txBox="1"/>
        </xdr:nvSpPr>
        <xdr:spPr>
          <a:xfrm>
            <a:off x="9134489" y="8270500"/>
            <a:ext cx="1852397" cy="963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HERE'S THE KEY</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Right-click Dad, and then click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Expand/Collapse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&gt;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Collapse Entire Field</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To bring back the data, do that again but click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Expand Entire Field</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1" name="Experiment Beaker">
            <a:extLst>
              <a:ext uri="{FF2B5EF4-FFF2-40B4-BE49-F238E27FC236}">
                <a16:creationId xmlns:a16="http://schemas.microsoft.com/office/drawing/2014/main" id="{4898EC29-CC59-43AD-92CB-622CC34E6FE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rot="5400000">
            <a:off x="8883442" y="8277385"/>
            <a:ext cx="371473" cy="433152"/>
          </a:xfrm>
          <a:prstGeom prst="rect">
            <a:avLst/>
          </a:prstGeom>
        </xdr:spPr>
      </xdr:pic>
    </xdr:grpSp>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490156</xdr:colOff>
      <xdr:row>22</xdr:row>
      <xdr:rowOff>225069</xdr:rowOff>
    </xdr:to>
    <xdr:grpSp>
      <xdr:nvGrpSpPr>
        <xdr:cNvPr id="2" name="grp_WalkMe">
          <a:extLst>
            <a:ext uri="{FF2B5EF4-FFF2-40B4-BE49-F238E27FC236}">
              <a16:creationId xmlns:a16="http://schemas.microsoft.com/office/drawing/2014/main" id="{228E74BD-508C-47CA-9143-FC8B437676FC}"/>
            </a:ext>
          </a:extLst>
        </xdr:cNvPr>
        <xdr:cNvGrpSpPr/>
      </xdr:nvGrpSpPr>
      <xdr:grpSpPr>
        <a:xfrm>
          <a:off x="0" y="0"/>
          <a:ext cx="7767256" cy="4549419"/>
          <a:chOff x="0" y="0"/>
          <a:chExt cx="7781543" cy="4721011"/>
        </a:xfrm>
      </xdr:grpSpPr>
      <xdr:sp macro="" textlink="">
        <xdr:nvSpPr>
          <xdr:cNvPr id="3" name="txt_WalkMeHeader" descr="You can also have more than one column field. They can also be collapsed or expanded.">
            <a:extLst>
              <a:ext uri="{FF2B5EF4-FFF2-40B4-BE49-F238E27FC236}">
                <a16:creationId xmlns:a16="http://schemas.microsoft.com/office/drawing/2014/main" id="{687B42ED-31E4-49D0-AEDE-1A8A2222D47B}"/>
              </a:ext>
            </a:extLst>
          </xdr:cNvPr>
          <xdr:cNvSpPr txBox="1"/>
        </xdr:nvSpPr>
        <xdr:spPr>
          <a:xfrm flipH="1">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You can also have more than one column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And those column fields can also be collapsed or expanded.</a:t>
            </a:r>
          </a:p>
        </xdr:txBody>
      </xdr:sp>
      <xdr:sp macro="" textlink="">
        <xdr:nvSpPr>
          <xdr:cNvPr id="11" name="txt_WalkMeFooter">
            <a:extLst>
              <a:ext uri="{FF2B5EF4-FFF2-40B4-BE49-F238E27FC236}">
                <a16:creationId xmlns:a16="http://schemas.microsoft.com/office/drawing/2014/main" id="{0997C406-7E2E-4094-B2D1-FD3E94728F81}"/>
              </a:ext>
            </a:extLst>
          </xdr:cNvPr>
          <xdr:cNvSpPr txBox="1"/>
        </xdr:nvSpPr>
        <xdr:spPr>
          <a:xfrm>
            <a:off x="0" y="4053500"/>
            <a:ext cx="7781543" cy="66751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12"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9C4AC8DC-A463-4BA1-B0B6-B6CCE60F644A}"/>
              </a:ext>
            </a:extLst>
          </xdr:cNvPr>
          <xdr:cNvSpPr/>
        </xdr:nvSpPr>
        <xdr:spPr>
          <a:xfrm>
            <a:off x="6261100" y="42089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13"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94CB606C-2D95-4BE4-A2C1-17C6492EEBF8}"/>
              </a:ext>
            </a:extLst>
          </xdr:cNvPr>
          <xdr:cNvSpPr/>
        </xdr:nvSpPr>
        <xdr:spPr>
          <a:xfrm flipH="1">
            <a:off x="304800" y="4208944"/>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4"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1BCEAC9E-55F9-4C86-9B7B-A1987C340C90}"/>
              </a:ext>
            </a:extLst>
          </xdr:cNvPr>
          <xdr:cNvSpPr/>
        </xdr:nvSpPr>
        <xdr:spPr>
          <a:xfrm>
            <a:off x="3291839" y="4528986"/>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absolute">
    <xdr:from>
      <xdr:col>2</xdr:col>
      <xdr:colOff>194286</xdr:colOff>
      <xdr:row>4</xdr:row>
      <xdr:rowOff>145931</xdr:rowOff>
    </xdr:from>
    <xdr:to>
      <xdr:col>8</xdr:col>
      <xdr:colOff>395288</xdr:colOff>
      <xdr:row>10</xdr:row>
      <xdr:rowOff>10807</xdr:rowOff>
    </xdr:to>
    <xdr:grpSp>
      <xdr:nvGrpSpPr>
        <xdr:cNvPr id="8" name="TRY THIS">
          <a:extLst>
            <a:ext uri="{FF2B5EF4-FFF2-40B4-BE49-F238E27FC236}">
              <a16:creationId xmlns:a16="http://schemas.microsoft.com/office/drawing/2014/main" id="{0BE39F6C-3980-45FD-A194-D84E64F201B4}"/>
            </a:ext>
          </a:extLst>
        </xdr:cNvPr>
        <xdr:cNvGrpSpPr/>
      </xdr:nvGrpSpPr>
      <xdr:grpSpPr>
        <a:xfrm>
          <a:off x="1756386" y="898406"/>
          <a:ext cx="4487252" cy="1007876"/>
          <a:chOff x="1746861" y="907931"/>
          <a:chExt cx="4131971" cy="1007876"/>
        </a:xfrm>
      </xdr:grpSpPr>
      <xdr:sp macro="" textlink="">
        <xdr:nvSpPr>
          <xdr:cNvPr id="9" name="Experiment Step" descr="TRY THIS&#10;Click the minus sign next to Food, and the months under Food will collapse &quot;up&quot; and out of the way. Click the plus sign to bring back the months. (You can also collapse or expand the entire field like you did on the previous sheet, by right-clicking.)">
            <a:extLst>
              <a:ext uri="{FF2B5EF4-FFF2-40B4-BE49-F238E27FC236}">
                <a16:creationId xmlns:a16="http://schemas.microsoft.com/office/drawing/2014/main" id="{17A76F7E-CF96-432E-867A-A66C527153A1}"/>
              </a:ext>
            </a:extLst>
          </xdr:cNvPr>
          <xdr:cNvSpPr txBox="1"/>
        </xdr:nvSpPr>
        <xdr:spPr>
          <a:xfrm>
            <a:off x="2098990" y="907931"/>
            <a:ext cx="3779842" cy="1007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Click the minus sign next to Food, and the months under Food will collapse "up" and out of the way. Click the plus sign to bring back the months. (You can also collapse or expand the entire field like you did on the previous sheet, by right-clicking.)</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0" name="Experiment Beaker">
            <a:extLst>
              <a:ext uri="{FF2B5EF4-FFF2-40B4-BE49-F238E27FC236}">
                <a16:creationId xmlns:a16="http://schemas.microsoft.com/office/drawing/2014/main" id="{1D0461ED-BC75-46E1-91A4-8F8FCB79468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746861" y="924061"/>
            <a:ext cx="391520" cy="391520"/>
          </a:xfrm>
          <a:prstGeom prst="rect">
            <a:avLst/>
          </a:prstGeom>
        </xdr:spPr>
      </xdr:pic>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675893</xdr:colOff>
      <xdr:row>4</xdr:row>
      <xdr:rowOff>6218</xdr:rowOff>
    </xdr:to>
    <xdr:sp macro="" textlink="">
      <xdr:nvSpPr>
        <xdr:cNvPr id="2" name="txt_WalkMeHeader" descr="Something to keep in mind: If you need more detail, it's possible to add many more row fields or columns fields. In this example, there are three row fields.">
          <a:extLst>
            <a:ext uri="{FF2B5EF4-FFF2-40B4-BE49-F238E27FC236}">
              <a16:creationId xmlns:a16="http://schemas.microsoft.com/office/drawing/2014/main" id="{C011284B-B0F0-486C-A69F-0A38D408EE06}"/>
            </a:ext>
          </a:extLst>
        </xdr:cNvPr>
        <xdr:cNvSpPr txBox="1"/>
      </xdr:nvSpPr>
      <xdr:spPr>
        <a:xfrm>
          <a:off x="0" y="0"/>
          <a:ext cx="7781543" cy="76821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Something to keep in mind: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If you need more detail, it's possible to add many more row fields or columns fields. In this example, there are three row fields.</a:t>
          </a:r>
          <a:endParaRPr lang="sq-AL" sz="1500">
            <a:effectLst/>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266516</xdr:colOff>
      <xdr:row>8</xdr:row>
      <xdr:rowOff>134251</xdr:rowOff>
    </xdr:from>
    <xdr:to>
      <xdr:col>4</xdr:col>
      <xdr:colOff>20692</xdr:colOff>
      <xdr:row>15</xdr:row>
      <xdr:rowOff>134802</xdr:rowOff>
    </xdr:to>
    <xdr:sp macro="" textlink="">
      <xdr:nvSpPr>
        <xdr:cNvPr id="3" name="shp_ArrowCurved">
          <a:extLst>
            <a:ext uri="{FF2B5EF4-FFF2-40B4-BE49-F238E27FC236}">
              <a16:creationId xmlns:a16="http://schemas.microsoft.com/office/drawing/2014/main" id="{4AB47227-8AF6-4DE2-BE53-338E3F26ED4D}"/>
            </a:ext>
          </a:extLst>
        </xdr:cNvPr>
        <xdr:cNvSpPr/>
      </xdr:nvSpPr>
      <xdr:spPr>
        <a:xfrm rot="6645800" flipV="1">
          <a:off x="1681616" y="995626"/>
          <a:ext cx="1334051" cy="2659301"/>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533921</xdr:colOff>
      <xdr:row>8</xdr:row>
      <xdr:rowOff>38102</xdr:rowOff>
    </xdr:from>
    <xdr:to>
      <xdr:col>2</xdr:col>
      <xdr:colOff>733428</xdr:colOff>
      <xdr:row>9</xdr:row>
      <xdr:rowOff>150151</xdr:rowOff>
    </xdr:to>
    <xdr:sp macro="" textlink="">
      <xdr:nvSpPr>
        <xdr:cNvPr id="4" name="Tip Text 24" descr="Second row field ">
          <a:extLst>
            <a:ext uri="{FF2B5EF4-FFF2-40B4-BE49-F238E27FC236}">
              <a16:creationId xmlns:a16="http://schemas.microsoft.com/office/drawing/2014/main" id="{FB102A7F-04E3-4C22-8B94-BE4F42F34EFB}"/>
            </a:ext>
          </a:extLst>
        </xdr:cNvPr>
        <xdr:cNvSpPr txBox="1"/>
      </xdr:nvSpPr>
      <xdr:spPr>
        <a:xfrm>
          <a:off x="533921" y="1562102"/>
          <a:ext cx="1561582" cy="302549"/>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5</xdr:col>
      <xdr:colOff>669307</xdr:colOff>
      <xdr:row>9</xdr:row>
      <xdr:rowOff>154605</xdr:rowOff>
    </xdr:from>
    <xdr:to>
      <xdr:col>7</xdr:col>
      <xdr:colOff>438151</xdr:colOff>
      <xdr:row>19</xdr:row>
      <xdr:rowOff>9525</xdr:rowOff>
    </xdr:to>
    <xdr:sp macro="" textlink="">
      <xdr:nvSpPr>
        <xdr:cNvPr id="5" name="EXPERT TIP" descr="EXPERT TIP&#10;Just because you can add a bunch of fields, doesn't mean you should. Sometimes too many fields, with all of their indentations, can make the PivotTable too complicated for other people to understand. ">
          <a:extLst>
            <a:ext uri="{FF2B5EF4-FFF2-40B4-BE49-F238E27FC236}">
              <a16:creationId xmlns:a16="http://schemas.microsoft.com/office/drawing/2014/main" id="{C4CCE6EA-F934-4D66-8BF9-A25DB0377A92}"/>
            </a:ext>
          </a:extLst>
        </xdr:cNvPr>
        <xdr:cNvSpPr txBox="1"/>
      </xdr:nvSpPr>
      <xdr:spPr>
        <a:xfrm>
          <a:off x="5317507" y="1869105"/>
          <a:ext cx="2226294" cy="1759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EXPERT TIP</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Just because you can add a bunch of fields, doesn't mean you should. In</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this example, it works fine. But s</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ometimes too many fields, with all of their indentations, can make the PivotTable too complicated for other people to understand. </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clientData fLocksWithSheet="0"/>
  </xdr:twoCellAnchor>
  <xdr:twoCellAnchor editAs="absolute">
    <xdr:from>
      <xdr:col>0</xdr:col>
      <xdr:colOff>533921</xdr:colOff>
      <xdr:row>10</xdr:row>
      <xdr:rowOff>104231</xdr:rowOff>
    </xdr:from>
    <xdr:to>
      <xdr:col>2</xdr:col>
      <xdr:colOff>733428</xdr:colOff>
      <xdr:row>12</xdr:row>
      <xdr:rowOff>27685</xdr:rowOff>
    </xdr:to>
    <xdr:sp macro="" textlink="">
      <xdr:nvSpPr>
        <xdr:cNvPr id="6" name="Tip Text 25" descr="Third row field ">
          <a:extLst>
            <a:ext uri="{FF2B5EF4-FFF2-40B4-BE49-F238E27FC236}">
              <a16:creationId xmlns:a16="http://schemas.microsoft.com/office/drawing/2014/main" id="{3C9F274D-759C-4403-B2D2-B4A58C1F8013}"/>
            </a:ext>
          </a:extLst>
        </xdr:cNvPr>
        <xdr:cNvSpPr txBox="1"/>
      </xdr:nvSpPr>
      <xdr:spPr>
        <a:xfrm>
          <a:off x="533921" y="2009231"/>
          <a:ext cx="1561582" cy="30445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Third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2</xdr:col>
      <xdr:colOff>739140</xdr:colOff>
      <xdr:row>10</xdr:row>
      <xdr:rowOff>57695</xdr:rowOff>
    </xdr:from>
    <xdr:to>
      <xdr:col>2</xdr:col>
      <xdr:colOff>1048492</xdr:colOff>
      <xdr:row>12</xdr:row>
      <xdr:rowOff>132261</xdr:rowOff>
    </xdr:to>
    <xdr:sp macro="" textlink="">
      <xdr:nvSpPr>
        <xdr:cNvPr id="7" name="shp_BraceBottom">
          <a:extLst>
            <a:ext uri="{FF2B5EF4-FFF2-40B4-BE49-F238E27FC236}">
              <a16:creationId xmlns:a16="http://schemas.microsoft.com/office/drawing/2014/main" id="{869A62DC-09F6-4EA4-B275-5E37D77A5F17}"/>
            </a:ext>
          </a:extLst>
        </xdr:cNvPr>
        <xdr:cNvSpPr/>
      </xdr:nvSpPr>
      <xdr:spPr>
        <a:xfrm>
          <a:off x="2101215" y="1962695"/>
          <a:ext cx="309352" cy="455566"/>
        </a:xfrm>
        <a:prstGeom prst="leftBrace">
          <a:avLst>
            <a:gd name="adj1" fmla="val 34667"/>
            <a:gd name="adj2" fmla="val 48452"/>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1</xdr:col>
      <xdr:colOff>266516</xdr:colOff>
      <xdr:row>9</xdr:row>
      <xdr:rowOff>92341</xdr:rowOff>
    </xdr:from>
    <xdr:to>
      <xdr:col>4</xdr:col>
      <xdr:colOff>20692</xdr:colOff>
      <xdr:row>16</xdr:row>
      <xdr:rowOff>60507</xdr:rowOff>
    </xdr:to>
    <xdr:sp macro="" textlink="">
      <xdr:nvSpPr>
        <xdr:cNvPr id="8" name="shp_ArrowCurved" descr="Arrow">
          <a:extLst>
            <a:ext uri="{FF2B5EF4-FFF2-40B4-BE49-F238E27FC236}">
              <a16:creationId xmlns:a16="http://schemas.microsoft.com/office/drawing/2014/main" id="{29453DDD-E84E-4274-8ED3-1FD027BED7C5}"/>
            </a:ext>
          </a:extLst>
        </xdr:cNvPr>
        <xdr:cNvSpPr/>
      </xdr:nvSpPr>
      <xdr:spPr>
        <a:xfrm rot="6645800" flipV="1">
          <a:off x="1697809" y="1128023"/>
          <a:ext cx="1301666" cy="2659301"/>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xdr:from>
      <xdr:col>0</xdr:col>
      <xdr:colOff>0</xdr:colOff>
      <xdr:row>31</xdr:row>
      <xdr:rowOff>0</xdr:rowOff>
    </xdr:from>
    <xdr:to>
      <xdr:col>7</xdr:col>
      <xdr:colOff>656843</xdr:colOff>
      <xdr:row>34</xdr:row>
      <xdr:rowOff>96012</xdr:rowOff>
    </xdr:to>
    <xdr:sp macro="" textlink="">
      <xdr:nvSpPr>
        <xdr:cNvPr id="9" name="txt_WalkMeFooter">
          <a:extLst>
            <a:ext uri="{FF2B5EF4-FFF2-40B4-BE49-F238E27FC236}">
              <a16:creationId xmlns:a16="http://schemas.microsoft.com/office/drawing/2014/main" id="{1321D1F8-A9D2-456B-8DD3-753C5F6F3447}"/>
            </a:ext>
          </a:extLst>
        </xdr:cNvPr>
        <xdr:cNvSpPr txBox="1"/>
      </xdr:nvSpPr>
      <xdr:spPr>
        <a:xfrm>
          <a:off x="0" y="5905500"/>
          <a:ext cx="776249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xdr:from>
      <xdr:col>6</xdr:col>
      <xdr:colOff>527050</xdr:colOff>
      <xdr:row>31</xdr:row>
      <xdr:rowOff>155448</xdr:rowOff>
    </xdr:from>
    <xdr:to>
      <xdr:col>7</xdr:col>
      <xdr:colOff>343408</xdr:colOff>
      <xdr:row>33</xdr:row>
      <xdr:rowOff>131064</xdr:rowOff>
    </xdr:to>
    <xdr:sp macro="" textlink="">
      <xdr:nvSpPr>
        <xdr:cNvPr id="10"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4589D57-8C0B-4591-9AA5-A837B1CFDA08}"/>
            </a:ext>
          </a:extLst>
        </xdr:cNvPr>
        <xdr:cNvSpPr/>
      </xdr:nvSpPr>
      <xdr:spPr>
        <a:xfrm>
          <a:off x="6242050" y="6060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304800</xdr:colOff>
      <xdr:row>31</xdr:row>
      <xdr:rowOff>155448</xdr:rowOff>
    </xdr:from>
    <xdr:to>
      <xdr:col>2</xdr:col>
      <xdr:colOff>149733</xdr:colOff>
      <xdr:row>33</xdr:row>
      <xdr:rowOff>131064</xdr:rowOff>
    </xdr:to>
    <xdr:sp macro="" textlink="">
      <xdr:nvSpPr>
        <xdr:cNvPr id="11"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42B494E-BF3E-4F1F-BCD3-F71BF8F93B22}"/>
            </a:ext>
          </a:extLst>
        </xdr:cNvPr>
        <xdr:cNvSpPr/>
      </xdr:nvSpPr>
      <xdr:spPr>
        <a:xfrm flipH="1">
          <a:off x="304800" y="6060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3</xdr:col>
      <xdr:colOff>643889</xdr:colOff>
      <xdr:row>33</xdr:row>
      <xdr:rowOff>94488</xdr:rowOff>
    </xdr:from>
    <xdr:to>
      <xdr:col>4</xdr:col>
      <xdr:colOff>784478</xdr:colOff>
      <xdr:row>34</xdr:row>
      <xdr:rowOff>96012</xdr:rowOff>
    </xdr:to>
    <xdr:sp macro="" textlink="">
      <xdr:nvSpPr>
        <xdr:cNvPr id="12"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BC223BCD-AF22-4FE2-A2F6-AAA250493280}"/>
            </a:ext>
          </a:extLst>
        </xdr:cNvPr>
        <xdr:cNvSpPr/>
      </xdr:nvSpPr>
      <xdr:spPr>
        <a:xfrm>
          <a:off x="3291839" y="6380988"/>
          <a:ext cx="1150239"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clientData/>
  </xdr:twoCellAnchor>
  <xdr:twoCellAnchor>
    <xdr:from>
      <xdr:col>5</xdr:col>
      <xdr:colOff>314325</xdr:colOff>
      <xdr:row>10</xdr:row>
      <xdr:rowOff>9525</xdr:rowOff>
    </xdr:from>
    <xdr:to>
      <xdr:col>5</xdr:col>
      <xdr:colOff>761702</xdr:colOff>
      <xdr:row>12</xdr:row>
      <xdr:rowOff>75902</xdr:rowOff>
    </xdr:to>
    <xdr:pic>
      <xdr:nvPicPr>
        <xdr:cNvPr id="13" name="Expert TIp Owl">
          <a:extLst>
            <a:ext uri="{FF2B5EF4-FFF2-40B4-BE49-F238E27FC236}">
              <a16:creationId xmlns:a16="http://schemas.microsoft.com/office/drawing/2014/main" id="{488FB37E-34F1-46FE-97A8-7EF5F497310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962525" y="1914525"/>
          <a:ext cx="447377" cy="447377"/>
        </a:xfrm>
        <a:prstGeom prst="rect">
          <a:avLst/>
        </a:prstGeom>
      </xdr:spPr>
    </xdr:pic>
    <xdr:clientData/>
  </xdr:twoCellAnchor>
  <xdr:twoCellAnchor editAs="absolute">
    <xdr:from>
      <xdr:col>0</xdr:col>
      <xdr:colOff>533921</xdr:colOff>
      <xdr:row>7</xdr:row>
      <xdr:rowOff>19052</xdr:rowOff>
    </xdr:from>
    <xdr:to>
      <xdr:col>2</xdr:col>
      <xdr:colOff>733428</xdr:colOff>
      <xdr:row>8</xdr:row>
      <xdr:rowOff>131101</xdr:rowOff>
    </xdr:to>
    <xdr:sp macro="" textlink="">
      <xdr:nvSpPr>
        <xdr:cNvPr id="14" name="Tip Text 23" descr="Second row field ">
          <a:extLst>
            <a:ext uri="{FF2B5EF4-FFF2-40B4-BE49-F238E27FC236}">
              <a16:creationId xmlns:a16="http://schemas.microsoft.com/office/drawing/2014/main" id="{75DC3FB1-7CC2-43EC-8086-64ADE3E22A58}"/>
            </a:ext>
          </a:extLst>
        </xdr:cNvPr>
        <xdr:cNvSpPr txBox="1"/>
      </xdr:nvSpPr>
      <xdr:spPr>
        <a:xfrm>
          <a:off x="533921" y="1352552"/>
          <a:ext cx="1561582" cy="302549"/>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First row field </a:t>
          </a:r>
          <a:endParaRPr lang="sq-AL" sz="1100">
            <a:effectLst/>
            <a:latin typeface="Calibri" panose="020F0502020204030204" pitchFamily="34" charset="0"/>
            <a:cs typeface="Calibri" panose="020F05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475868</xdr:colOff>
      <xdr:row>21</xdr:row>
      <xdr:rowOff>139346</xdr:rowOff>
    </xdr:to>
    <xdr:grpSp>
      <xdr:nvGrpSpPr>
        <xdr:cNvPr id="2" name="grp_WalkMe">
          <a:extLst>
            <a:ext uri="{FF2B5EF4-FFF2-40B4-BE49-F238E27FC236}">
              <a16:creationId xmlns:a16="http://schemas.microsoft.com/office/drawing/2014/main" id="{0CBCAAD8-AC3E-432E-BD29-4DB76654AE20}"/>
            </a:ext>
          </a:extLst>
        </xdr:cNvPr>
        <xdr:cNvGrpSpPr/>
      </xdr:nvGrpSpPr>
      <xdr:grpSpPr>
        <a:xfrm>
          <a:off x="0" y="0"/>
          <a:ext cx="8153018" cy="4006496"/>
          <a:chOff x="0" y="0"/>
          <a:chExt cx="7781543" cy="4287014"/>
        </a:xfrm>
      </xdr:grpSpPr>
      <xdr:sp macro="" textlink="">
        <xdr:nvSpPr>
          <xdr:cNvPr id="3" name="txt_WalkMeHeader" descr="In the first tutorial, we introduced you to the concept of a PivotTable. We also explained how a row field can be used as a condition that breaks down a value field.   ">
            <a:extLst>
              <a:ext uri="{FF2B5EF4-FFF2-40B4-BE49-F238E27FC236}">
                <a16:creationId xmlns:a16="http://schemas.microsoft.com/office/drawing/2014/main" id="{185A756E-1A26-4CD6-B712-C790CFE2BC55}"/>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In the first tutorial, we introduced you to the concept of a PivotTable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We also explained how a row field can be used as a condition that breaks up a value field.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005F1675-138F-4865-9273-49994D27F04B}"/>
              </a:ext>
            </a:extLst>
          </xdr:cNvPr>
          <xdr:cNvSpPr txBox="1"/>
        </xdr:nvSpPr>
        <xdr:spPr>
          <a:xfrm>
            <a:off x="0" y="3619500"/>
            <a:ext cx="7781543" cy="66751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Click Next to go to the next worksheet">
            <a:hlinkClick xmlns:r="http://schemas.openxmlformats.org/officeDocument/2006/relationships" r:id="rId1" tooltip="Click here to go to the next sheet"/>
            <a:extLst>
              <a:ext uri="{FF2B5EF4-FFF2-40B4-BE49-F238E27FC236}">
                <a16:creationId xmlns:a16="http://schemas.microsoft.com/office/drawing/2014/main" id="{B3B405CA-35F3-49D1-99DC-0B651E8D2288}"/>
              </a:ext>
            </a:extLst>
          </xdr:cNvPr>
          <xdr:cNvSpPr/>
        </xdr:nvSpPr>
        <xdr:spPr>
          <a:xfrm>
            <a:off x="6261100" y="3774949"/>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Click Previous to go back to the last worksheet">
            <a:hlinkClick xmlns:r="http://schemas.openxmlformats.org/officeDocument/2006/relationships" r:id="rId2" tooltip="Click here to go back to the previous sheet"/>
            <a:extLst>
              <a:ext uri="{FF2B5EF4-FFF2-40B4-BE49-F238E27FC236}">
                <a16:creationId xmlns:a16="http://schemas.microsoft.com/office/drawing/2014/main" id="{3197360C-67E5-48ED-B801-FE89FD94C37A}"/>
              </a:ext>
            </a:extLst>
          </xdr:cNvPr>
          <xdr:cNvSpPr/>
        </xdr:nvSpPr>
        <xdr:spPr>
          <a:xfrm flipH="1">
            <a:off x="304800" y="3774949"/>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Press Feedback to let us know what you think">
            <a:hlinkClick xmlns:r="http://schemas.openxmlformats.org/officeDocument/2006/relationships" r:id="rId3" tooltip="Click to give us feedback on this tutorial"/>
            <a:extLst>
              <a:ext uri="{FF2B5EF4-FFF2-40B4-BE49-F238E27FC236}">
                <a16:creationId xmlns:a16="http://schemas.microsoft.com/office/drawing/2014/main" id="{5F11E478-0BC6-4BDC-9374-E8D8AFD4FF7D}"/>
              </a:ext>
            </a:extLst>
          </xdr:cNvPr>
          <xdr:cNvSpPr/>
        </xdr:nvSpPr>
        <xdr:spPr>
          <a:xfrm>
            <a:off x="3291839" y="4094990"/>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5</xdr:col>
      <xdr:colOff>180975</xdr:colOff>
      <xdr:row>7</xdr:row>
      <xdr:rowOff>156210</xdr:rowOff>
    </xdr:from>
    <xdr:to>
      <xdr:col>6</xdr:col>
      <xdr:colOff>677799</xdr:colOff>
      <xdr:row>9</xdr:row>
      <xdr:rowOff>95250</xdr:rowOff>
    </xdr:to>
    <xdr:sp macro="" textlink="">
      <xdr:nvSpPr>
        <xdr:cNvPr id="8" name="Tip Text 23" descr="This example shows how the row field...">
          <a:extLst>
            <a:ext uri="{FF2B5EF4-FFF2-40B4-BE49-F238E27FC236}">
              <a16:creationId xmlns:a16="http://schemas.microsoft.com/office/drawing/2014/main" id="{C7DEB72F-40D0-4C86-85B9-7E4546FEA1AF}"/>
            </a:ext>
          </a:extLst>
        </xdr:cNvPr>
        <xdr:cNvSpPr txBox="1"/>
      </xdr:nvSpPr>
      <xdr:spPr>
        <a:xfrm>
          <a:off x="3219450" y="1489710"/>
          <a:ext cx="1106424" cy="320040"/>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The row field...</a:t>
          </a:r>
        </a:p>
      </xdr:txBody>
    </xdr:sp>
    <xdr:clientData/>
  </xdr:twoCellAnchor>
  <xdr:twoCellAnchor editAs="absolute">
    <xdr:from>
      <xdr:col>8</xdr:col>
      <xdr:colOff>73849</xdr:colOff>
      <xdr:row>14</xdr:row>
      <xdr:rowOff>69977</xdr:rowOff>
    </xdr:from>
    <xdr:to>
      <xdr:col>8</xdr:col>
      <xdr:colOff>823405</xdr:colOff>
      <xdr:row>15</xdr:row>
      <xdr:rowOff>117221</xdr:rowOff>
    </xdr:to>
    <xdr:sp macro="" textlink="">
      <xdr:nvSpPr>
        <xdr:cNvPr id="9" name="shp_BraceBottom">
          <a:extLst>
            <a:ext uri="{FF2B5EF4-FFF2-40B4-BE49-F238E27FC236}">
              <a16:creationId xmlns:a16="http://schemas.microsoft.com/office/drawing/2014/main" id="{92B8F965-071F-42FF-AA9B-5303C40BF326}"/>
            </a:ext>
          </a:extLst>
        </xdr:cNvPr>
        <xdr:cNvSpPr/>
      </xdr:nvSpPr>
      <xdr:spPr>
        <a:xfrm rot="5400000" flipH="1" flipV="1">
          <a:off x="5454205" y="2481071"/>
          <a:ext cx="237744" cy="749556"/>
        </a:xfrm>
        <a:prstGeom prst="leftBrace">
          <a:avLst>
            <a:gd name="adj1" fmla="val 34667"/>
            <a:gd name="adj2" fmla="val 48679"/>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Calibri" panose="020F0502020204030204" pitchFamily="34" charset="0"/>
            <a:ea typeface="+mn-ea"/>
            <a:cs typeface="+mn-cs"/>
          </a:endParaRPr>
        </a:p>
      </xdr:txBody>
    </xdr:sp>
    <xdr:clientData/>
  </xdr:twoCellAnchor>
  <xdr:twoCellAnchor editAs="absolute">
    <xdr:from>
      <xdr:col>7</xdr:col>
      <xdr:colOff>314325</xdr:colOff>
      <xdr:row>15</xdr:row>
      <xdr:rowOff>87630</xdr:rowOff>
    </xdr:from>
    <xdr:to>
      <xdr:col>9</xdr:col>
      <xdr:colOff>344805</xdr:colOff>
      <xdr:row>17</xdr:row>
      <xdr:rowOff>154686</xdr:rowOff>
    </xdr:to>
    <xdr:sp macro="" textlink="">
      <xdr:nvSpPr>
        <xdr:cNvPr id="10" name="Tip Text 24" descr="...breaks up the value field.">
          <a:extLst>
            <a:ext uri="{FF2B5EF4-FFF2-40B4-BE49-F238E27FC236}">
              <a16:creationId xmlns:a16="http://schemas.microsoft.com/office/drawing/2014/main" id="{B4436690-B71C-4641-8920-34AF6EF7741D}"/>
            </a:ext>
          </a:extLst>
        </xdr:cNvPr>
        <xdr:cNvSpPr txBox="1"/>
      </xdr:nvSpPr>
      <xdr:spPr>
        <a:xfrm>
          <a:off x="4686300" y="2945130"/>
          <a:ext cx="1773555" cy="448056"/>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...breaks up the value field.</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6</xdr:col>
      <xdr:colOff>97896</xdr:colOff>
      <xdr:row>5</xdr:row>
      <xdr:rowOff>117256</xdr:rowOff>
    </xdr:from>
    <xdr:to>
      <xdr:col>7</xdr:col>
      <xdr:colOff>73588</xdr:colOff>
      <xdr:row>9</xdr:row>
      <xdr:rowOff>159352</xdr:rowOff>
    </xdr:to>
    <xdr:sp macro="" textlink="">
      <xdr:nvSpPr>
        <xdr:cNvPr id="11" name="shp_ArrowCurved">
          <a:extLst>
            <a:ext uri="{FF2B5EF4-FFF2-40B4-BE49-F238E27FC236}">
              <a16:creationId xmlns:a16="http://schemas.microsoft.com/office/drawing/2014/main" id="{5FD1F551-2AA0-42BD-8FF5-F486B07FB2A4}"/>
            </a:ext>
          </a:extLst>
        </xdr:cNvPr>
        <xdr:cNvSpPr/>
      </xdr:nvSpPr>
      <xdr:spPr>
        <a:xfrm rot="13532850">
          <a:off x="3688957" y="1126770"/>
          <a:ext cx="804096" cy="690067"/>
        </a:xfrm>
        <a:prstGeom prst="arc">
          <a:avLst>
            <a:gd name="adj1" fmla="val 11455374"/>
            <a:gd name="adj2" fmla="val 149148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Calibri" panose="020F0502020204030204" pitchFamily="34" charset="0"/>
          </a:endParaRPr>
        </a:p>
      </xdr:txBody>
    </xdr:sp>
    <xdr:clientData/>
  </xdr:twoCellAnchor>
  <xdr:twoCellAnchor editAs="absolute">
    <xdr:from>
      <xdr:col>7</xdr:col>
      <xdr:colOff>46609</xdr:colOff>
      <xdr:row>5</xdr:row>
      <xdr:rowOff>55245</xdr:rowOff>
    </xdr:from>
    <xdr:to>
      <xdr:col>8</xdr:col>
      <xdr:colOff>878141</xdr:colOff>
      <xdr:row>8</xdr:row>
      <xdr:rowOff>131069</xdr:rowOff>
    </xdr:to>
    <xdr:grpSp>
      <xdr:nvGrpSpPr>
        <xdr:cNvPr id="12" name="Group 11">
          <a:extLst>
            <a:ext uri="{FF2B5EF4-FFF2-40B4-BE49-F238E27FC236}">
              <a16:creationId xmlns:a16="http://schemas.microsoft.com/office/drawing/2014/main" id="{FBC05569-3D38-4A31-9736-B326F32A6F91}"/>
            </a:ext>
          </a:extLst>
        </xdr:cNvPr>
        <xdr:cNvGrpSpPr/>
      </xdr:nvGrpSpPr>
      <xdr:grpSpPr>
        <a:xfrm>
          <a:off x="4644009" y="975995"/>
          <a:ext cx="1618932" cy="628274"/>
          <a:chOff x="4409059" y="1007745"/>
          <a:chExt cx="1584007" cy="647323"/>
        </a:xfrm>
      </xdr:grpSpPr>
      <xdr:sp macro="" textlink="">
        <xdr:nvSpPr>
          <xdr:cNvPr id="13" name="Tip Text 2" descr="This simple PivotTable summarizes the data by Buyer and Sum of Amount&#10;">
            <a:extLst>
              <a:ext uri="{FF2B5EF4-FFF2-40B4-BE49-F238E27FC236}">
                <a16:creationId xmlns:a16="http://schemas.microsoft.com/office/drawing/2014/main" id="{4F89901B-E2A4-432F-A906-7DAD21017051}"/>
              </a:ext>
            </a:extLst>
          </xdr:cNvPr>
          <xdr:cNvSpPr txBox="1">
            <a:spLocks noChangeArrowheads="1"/>
          </xdr:cNvSpPr>
        </xdr:nvSpPr>
        <xdr:spPr bwMode="auto">
          <a:xfrm>
            <a:off x="4549983" y="1007745"/>
            <a:ext cx="1302406"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PivotTable</a:t>
            </a:r>
          </a:p>
        </xdr:txBody>
      </xdr:sp>
      <xdr:sp macro="" textlink="">
        <xdr:nvSpPr>
          <xdr:cNvPr id="14" name="Bracket 2">
            <a:extLst>
              <a:ext uri="{FF2B5EF4-FFF2-40B4-BE49-F238E27FC236}">
                <a16:creationId xmlns:a16="http://schemas.microsoft.com/office/drawing/2014/main" id="{8AB9F8C4-EDB2-4327-8FFC-6FE50E98A2E6}"/>
              </a:ext>
            </a:extLst>
          </xdr:cNvPr>
          <xdr:cNvSpPr/>
        </xdr:nvSpPr>
        <xdr:spPr>
          <a:xfrm rot="5400000">
            <a:off x="5086762" y="748765"/>
            <a:ext cx="228601" cy="158400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sz="1100">
              <a:latin typeface="Calibri" panose="020F0502020204030204" pitchFamily="34" charset="0"/>
            </a:endParaRPr>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12</xdr:col>
      <xdr:colOff>266318</xdr:colOff>
      <xdr:row>4</xdr:row>
      <xdr:rowOff>6218</xdr:rowOff>
    </xdr:to>
    <xdr:sp macro="" textlink="">
      <xdr:nvSpPr>
        <xdr:cNvPr id="2" name="txt_WalkMeHeader" descr="Ready for more practice? Take a quick look at the data below. When you're ready, go to the next sheet and you'll practice what you've learned so far. ">
          <a:extLst>
            <a:ext uri="{FF2B5EF4-FFF2-40B4-BE49-F238E27FC236}">
              <a16:creationId xmlns:a16="http://schemas.microsoft.com/office/drawing/2014/main" id="{CCEE35F0-FCC2-4B95-A11B-3B4CB8D95751}"/>
            </a:ext>
          </a:extLst>
        </xdr:cNvPr>
        <xdr:cNvSpPr txBox="1"/>
      </xdr:nvSpPr>
      <xdr:spPr>
        <a:xfrm>
          <a:off x="0" y="-1"/>
          <a:ext cx="7781543" cy="76821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Ready for more practice?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Take a quick look at the data below. When you're ready, scroll down and click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Next</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to practice what you've learned. </a:t>
          </a:r>
          <a:endParaRPr lang="en-US" sz="1500">
            <a:effectLst/>
            <a:latin typeface="Segoe UI Light" panose="020B0502040204020203" pitchFamily="34" charset="0"/>
            <a:cs typeface="Segoe UI Light" panose="020B0502040204020203" pitchFamily="34" charset="0"/>
          </a:endParaRPr>
        </a:p>
      </xdr:txBody>
    </xdr:sp>
    <xdr:clientData/>
  </xdr:twoCellAnchor>
  <xdr:twoCellAnchor editAs="absolute">
    <xdr:from>
      <xdr:col>5</xdr:col>
      <xdr:colOff>79548</xdr:colOff>
      <xdr:row>5</xdr:row>
      <xdr:rowOff>150345</xdr:rowOff>
    </xdr:from>
    <xdr:to>
      <xdr:col>11</xdr:col>
      <xdr:colOff>515626</xdr:colOff>
      <xdr:row>13</xdr:row>
      <xdr:rowOff>132362</xdr:rowOff>
    </xdr:to>
    <xdr:grpSp>
      <xdr:nvGrpSpPr>
        <xdr:cNvPr id="3" name="Group 2">
          <a:extLst>
            <a:ext uri="{FF2B5EF4-FFF2-40B4-BE49-F238E27FC236}">
              <a16:creationId xmlns:a16="http://schemas.microsoft.com/office/drawing/2014/main" id="{021840A9-BAB3-4E80-8046-39C0DD949DA0}"/>
            </a:ext>
          </a:extLst>
        </xdr:cNvPr>
        <xdr:cNvGrpSpPr/>
      </xdr:nvGrpSpPr>
      <xdr:grpSpPr>
        <a:xfrm>
          <a:off x="3327573" y="1102845"/>
          <a:ext cx="4093678" cy="1506017"/>
          <a:chOff x="3165648" y="1150470"/>
          <a:chExt cx="4093678" cy="1506017"/>
        </a:xfrm>
      </xdr:grpSpPr>
      <xdr:sp macro="" textlink="">
        <xdr:nvSpPr>
          <xdr:cNvPr id="4" name="Important Detail Step" descr="LOOK HERE&#10;No need to read all the rows of data. Just look at the field names in the first row, here. You'll be working with these on the next sheet. When you're ready, scroll down and click Next. ">
            <a:extLst>
              <a:ext uri="{FF2B5EF4-FFF2-40B4-BE49-F238E27FC236}">
                <a16:creationId xmlns:a16="http://schemas.microsoft.com/office/drawing/2014/main" id="{52FBD275-FC21-447C-AC41-552726B979F5}"/>
              </a:ext>
            </a:extLst>
          </xdr:cNvPr>
          <xdr:cNvSpPr txBox="1"/>
        </xdr:nvSpPr>
        <xdr:spPr>
          <a:xfrm>
            <a:off x="3969825" y="1303742"/>
            <a:ext cx="3289501" cy="1352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LOOK HERE</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No need to read all the rows of data. Just look at the field names in the first row. You'll be working with these on the next sheet. When you're ready, scroll down and click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Next</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pic>
        <xdr:nvPicPr>
          <xdr:cNvPr id="5" name="Magnify glass">
            <a:extLst>
              <a:ext uri="{FF2B5EF4-FFF2-40B4-BE49-F238E27FC236}">
                <a16:creationId xmlns:a16="http://schemas.microsoft.com/office/drawing/2014/main" id="{F392BC21-3435-49F6-92CB-9D39A5D681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flipH="1">
            <a:off x="3695700" y="1274775"/>
            <a:ext cx="337980" cy="337980"/>
          </a:xfrm>
          <a:prstGeom prst="rect">
            <a:avLst/>
          </a:prstGeom>
        </xdr:spPr>
      </xdr:pic>
      <xdr:sp macro="" textlink="">
        <xdr:nvSpPr>
          <xdr:cNvPr id="6" name="Arrow">
            <a:extLst>
              <a:ext uri="{FF2B5EF4-FFF2-40B4-BE49-F238E27FC236}">
                <a16:creationId xmlns:a16="http://schemas.microsoft.com/office/drawing/2014/main" id="{EC81B770-C86D-413B-8F46-1B5A181A5B4F}"/>
              </a:ext>
            </a:extLst>
          </xdr:cNvPr>
          <xdr:cNvSpPr/>
        </xdr:nvSpPr>
        <xdr:spPr>
          <a:xfrm rot="19961319">
            <a:off x="3165648" y="1150470"/>
            <a:ext cx="459212" cy="406164"/>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LocksWithSheet="0"/>
  </xdr:twoCellAnchor>
  <xdr:twoCellAnchor>
    <xdr:from>
      <xdr:col>0</xdr:col>
      <xdr:colOff>0</xdr:colOff>
      <xdr:row>56</xdr:row>
      <xdr:rowOff>0</xdr:rowOff>
    </xdr:from>
    <xdr:to>
      <xdr:col>12</xdr:col>
      <xdr:colOff>466343</xdr:colOff>
      <xdr:row>59</xdr:row>
      <xdr:rowOff>96012</xdr:rowOff>
    </xdr:to>
    <xdr:sp macro="" textlink="">
      <xdr:nvSpPr>
        <xdr:cNvPr id="7" name="txt_WalkMeFooter">
          <a:extLst>
            <a:ext uri="{FF2B5EF4-FFF2-40B4-BE49-F238E27FC236}">
              <a16:creationId xmlns:a16="http://schemas.microsoft.com/office/drawing/2014/main" id="{B403A251-9EDF-4EB3-A0DF-53BE1751442B}"/>
            </a:ext>
          </a:extLst>
        </xdr:cNvPr>
        <xdr:cNvSpPr txBox="1"/>
      </xdr:nvSpPr>
      <xdr:spPr>
        <a:xfrm>
          <a:off x="0" y="10668000"/>
          <a:ext cx="780059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xdr:from>
      <xdr:col>10</xdr:col>
      <xdr:colOff>165100</xdr:colOff>
      <xdr:row>56</xdr:row>
      <xdr:rowOff>155448</xdr:rowOff>
    </xdr:from>
    <xdr:to>
      <xdr:col>12</xdr:col>
      <xdr:colOff>152908</xdr:colOff>
      <xdr:row>58</xdr:row>
      <xdr:rowOff>131064</xdr:rowOff>
    </xdr:to>
    <xdr:sp macro="" textlink="">
      <xdr:nvSpPr>
        <xdr:cNvPr id="8" name="txt_WalkMeNext" descr="Next">
          <a:hlinkClick xmlns:r="http://schemas.openxmlformats.org/officeDocument/2006/relationships" r:id="rId3" tooltip="Click here to go to the next sheet"/>
          <a:extLst>
            <a:ext uri="{FF2B5EF4-FFF2-40B4-BE49-F238E27FC236}">
              <a16:creationId xmlns:a16="http://schemas.microsoft.com/office/drawing/2014/main" id="{8F0DDE7E-97D8-4996-BB35-E163C905E79D}"/>
            </a:ext>
          </a:extLst>
        </xdr:cNvPr>
        <xdr:cNvSpPr/>
      </xdr:nvSpPr>
      <xdr:spPr>
        <a:xfrm>
          <a:off x="6280150" y="10823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304800</xdr:colOff>
      <xdr:row>56</xdr:row>
      <xdr:rowOff>155448</xdr:rowOff>
    </xdr:from>
    <xdr:to>
      <xdr:col>2</xdr:col>
      <xdr:colOff>292608</xdr:colOff>
      <xdr:row>58</xdr:row>
      <xdr:rowOff>131064</xdr:rowOff>
    </xdr:to>
    <xdr:sp macro="" textlink="">
      <xdr:nvSpPr>
        <xdr:cNvPr id="9" name="txt_WalkMePrevious" descr="Previous">
          <a:hlinkClick xmlns:r="http://schemas.openxmlformats.org/officeDocument/2006/relationships" r:id="rId4" tooltip="Click here to go back to the previous sheet"/>
          <a:extLst>
            <a:ext uri="{FF2B5EF4-FFF2-40B4-BE49-F238E27FC236}">
              <a16:creationId xmlns:a16="http://schemas.microsoft.com/office/drawing/2014/main" id="{D7B07658-6960-46E3-A1DF-B4F3A410DB88}"/>
            </a:ext>
          </a:extLst>
        </xdr:cNvPr>
        <xdr:cNvSpPr/>
      </xdr:nvSpPr>
      <xdr:spPr>
        <a:xfrm flipH="1">
          <a:off x="304800" y="10823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5</xdr:col>
      <xdr:colOff>243839</xdr:colOff>
      <xdr:row>58</xdr:row>
      <xdr:rowOff>94487</xdr:rowOff>
    </xdr:from>
    <xdr:to>
      <xdr:col>7</xdr:col>
      <xdr:colOff>222503</xdr:colOff>
      <xdr:row>59</xdr:row>
      <xdr:rowOff>96012</xdr:rowOff>
    </xdr:to>
    <xdr:sp macro="" textlink="">
      <xdr:nvSpPr>
        <xdr:cNvPr id="10" name="txt_WalkMeFeedback" descr="Feedback">
          <a:hlinkClick xmlns:r="http://schemas.openxmlformats.org/officeDocument/2006/relationships" r:id="rId5" tooltip="Click to give us feedback on this tutorial"/>
          <a:extLst>
            <a:ext uri="{FF2B5EF4-FFF2-40B4-BE49-F238E27FC236}">
              <a16:creationId xmlns:a16="http://schemas.microsoft.com/office/drawing/2014/main" id="{062BE056-3B30-450D-80EF-FAE8243B332B}"/>
            </a:ext>
          </a:extLst>
        </xdr:cNvPr>
        <xdr:cNvSpPr/>
      </xdr:nvSpPr>
      <xdr:spPr>
        <a:xfrm>
          <a:off x="3310889" y="11143487"/>
          <a:ext cx="1197864" cy="192025"/>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481615</xdr:colOff>
      <xdr:row>3</xdr:row>
      <xdr:rowOff>7515</xdr:rowOff>
    </xdr:from>
    <xdr:to>
      <xdr:col>2</xdr:col>
      <xdr:colOff>367315</xdr:colOff>
      <xdr:row>10</xdr:row>
      <xdr:rowOff>45615</xdr:rowOff>
    </xdr:to>
    <xdr:sp macro="" textlink="" fLocksText="0">
      <xdr:nvSpPr>
        <xdr:cNvPr id="4" name="txt_Practice1" descr="We made the PivotTable below based on the previous sheet's data. Click anywhere inside the PivotTable below. ">
          <a:extLst>
            <a:ext uri="{FF2B5EF4-FFF2-40B4-BE49-F238E27FC236}">
              <a16:creationId xmlns:a16="http://schemas.microsoft.com/office/drawing/2014/main" id="{72BF67E5-01C5-4639-BB90-719974573099}"/>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We made the PivotTable below based on the previous sheet's data. Click anywhere inside the PivotTable below. </a:t>
          </a:r>
        </a:p>
      </xdr:txBody>
    </xdr:sp>
    <xdr:clientData/>
  </xdr:twoCellAnchor>
  <xdr:twoCellAnchor editAs="absolute">
    <xdr:from>
      <xdr:col>2</xdr:col>
      <xdr:colOff>770527</xdr:colOff>
      <xdr:row>3</xdr:row>
      <xdr:rowOff>7515</xdr:rowOff>
    </xdr:from>
    <xdr:to>
      <xdr:col>4</xdr:col>
      <xdr:colOff>370477</xdr:colOff>
      <xdr:row>10</xdr:row>
      <xdr:rowOff>45615</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29F2BD57-0DF2-4B3F-967F-0A8110FCAE3E}"/>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b="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249214</xdr:colOff>
      <xdr:row>3</xdr:row>
      <xdr:rowOff>7515</xdr:rowOff>
    </xdr:from>
    <xdr:to>
      <xdr:col>7</xdr:col>
      <xdr:colOff>130151</xdr:colOff>
      <xdr:row>10</xdr:row>
      <xdr:rowOff>45615</xdr:rowOff>
    </xdr:to>
    <xdr:sp macro="" textlink="" fLocksText="0">
      <xdr:nvSpPr>
        <xdr:cNvPr id="6" name="txt_Practice3" descr="In the field list, drag the Sales rep field to either Rows or Columns so that you can answer: Who sold the most during the fall?">
          <a:extLst>
            <a:ext uri="{FF2B5EF4-FFF2-40B4-BE49-F238E27FC236}">
              <a16:creationId xmlns:a16="http://schemas.microsoft.com/office/drawing/2014/main" id="{85395BF3-BC0C-4171-8401-993AF1C2671B}"/>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In the field list, drag the</a:t>
          </a:r>
          <a:r>
            <a:rPr lang="en-US" sz="1000" b="1" i="0" kern="1200" baseline="0">
              <a:solidFill>
                <a:schemeClr val="dk1"/>
              </a:solidFill>
              <a:effectLst/>
              <a:latin typeface="Segoe UI" panose="020B0502040204020203" pitchFamily="34" charset="0"/>
              <a:ea typeface="+mn-ea"/>
              <a:cs typeface="Segoe UI" panose="020B0502040204020203" pitchFamily="34" charset="0"/>
            </a:rPr>
            <a:t> Sales rep </a:t>
          </a:r>
          <a:r>
            <a:rPr lang="en-US" sz="1000" b="0" i="0" kern="1200" baseline="0">
              <a:solidFill>
                <a:schemeClr val="dk1"/>
              </a:solidFill>
              <a:effectLst/>
              <a:latin typeface="Segoe UI" panose="020B0502040204020203" pitchFamily="34" charset="0"/>
              <a:ea typeface="+mn-ea"/>
              <a:cs typeface="Segoe UI" panose="020B0502040204020203" pitchFamily="34" charset="0"/>
            </a:rPr>
            <a:t>field</a:t>
          </a:r>
          <a:r>
            <a:rPr lang="en-US" sz="1000" b="1" i="0" kern="1200" baseline="0">
              <a:solidFill>
                <a:schemeClr val="dk1"/>
              </a:solidFill>
              <a:effectLst/>
              <a:latin typeface="Segoe UI" panose="020B0502040204020203" pitchFamily="34" charset="0"/>
              <a:ea typeface="+mn-ea"/>
              <a:cs typeface="Segoe UI" panose="020B0502040204020203" pitchFamily="34" charset="0"/>
            </a:rPr>
            <a:t> </a:t>
          </a:r>
          <a:r>
            <a:rPr lang="en-US" sz="1000" b="0" i="0" kern="1200" baseline="0">
              <a:solidFill>
                <a:schemeClr val="dk1"/>
              </a:solidFill>
              <a:effectLst/>
              <a:latin typeface="Segoe UI" panose="020B0502040204020203" pitchFamily="34" charset="0"/>
              <a:ea typeface="+mn-ea"/>
              <a:cs typeface="Segoe UI" panose="020B0502040204020203" pitchFamily="34" charset="0"/>
            </a:rPr>
            <a:t>to either </a:t>
          </a:r>
          <a:r>
            <a:rPr lang="en-US" sz="1000" b="1" i="0" kern="1200" baseline="0">
              <a:solidFill>
                <a:schemeClr val="dk1"/>
              </a:solidFill>
              <a:effectLst/>
              <a:latin typeface="Segoe UI" panose="020B0502040204020203" pitchFamily="34" charset="0"/>
              <a:ea typeface="+mn-ea"/>
              <a:cs typeface="Segoe UI" panose="020B0502040204020203" pitchFamily="34" charset="0"/>
            </a:rPr>
            <a:t>Rows</a:t>
          </a:r>
          <a:r>
            <a:rPr lang="en-US" sz="1000" b="0" i="0" kern="1200" baseline="0">
              <a:solidFill>
                <a:schemeClr val="dk1"/>
              </a:solidFill>
              <a:effectLst/>
              <a:latin typeface="Segoe UI" panose="020B0502040204020203" pitchFamily="34" charset="0"/>
              <a:ea typeface="+mn-ea"/>
              <a:cs typeface="Segoe UI" panose="020B0502040204020203" pitchFamily="34" charset="0"/>
            </a:rPr>
            <a:t> or </a:t>
          </a:r>
          <a:r>
            <a:rPr lang="en-US" sz="1000" b="1" i="0" kern="1200" baseline="0">
              <a:solidFill>
                <a:schemeClr val="dk1"/>
              </a:solidFill>
              <a:effectLst/>
              <a:latin typeface="Segoe UI" panose="020B0502040204020203" pitchFamily="34" charset="0"/>
              <a:ea typeface="+mn-ea"/>
              <a:cs typeface="Segoe UI" panose="020B0502040204020203" pitchFamily="34" charset="0"/>
            </a:rPr>
            <a:t>Columns</a:t>
          </a:r>
          <a:r>
            <a:rPr lang="en-US" sz="1000" b="0" i="0" kern="1200" baseline="0">
              <a:solidFill>
                <a:schemeClr val="dk1"/>
              </a:solidFill>
              <a:effectLst/>
              <a:latin typeface="Segoe UI" panose="020B0502040204020203" pitchFamily="34" charset="0"/>
              <a:ea typeface="+mn-ea"/>
              <a:cs typeface="Segoe UI" panose="020B0502040204020203" pitchFamily="34" charset="0"/>
            </a:rPr>
            <a:t> so that you can answer: Who sold the most during the fall?</a:t>
          </a:r>
          <a:endParaRPr lang="en-US" sz="1000">
            <a:effectLst/>
            <a:latin typeface="Segoe UI" panose="020B0502040204020203" pitchFamily="34" charset="0"/>
            <a:cs typeface="Segoe UI" panose="020B0502040204020203" pitchFamily="34" charset="0"/>
          </a:endParaRPr>
        </a:p>
      </xdr:txBody>
    </xdr:sp>
    <xdr:clientData/>
  </xdr:twoCellAnchor>
  <xdr:twoCellAnchor editAs="absolute">
    <xdr:from>
      <xdr:col>0</xdr:col>
      <xdr:colOff>76085</xdr:colOff>
      <xdr:row>3</xdr:row>
      <xdr:rowOff>7516</xdr:rowOff>
    </xdr:from>
    <xdr:to>
      <xdr:col>0</xdr:col>
      <xdr:colOff>450989</xdr:colOff>
      <xdr:row>5</xdr:row>
      <xdr:rowOff>1420</xdr:rowOff>
    </xdr:to>
    <xdr:sp macro="" textlink="" fLocksText="0">
      <xdr:nvSpPr>
        <xdr:cNvPr id="7" name="shp_Practice1" descr="Step 1">
          <a:extLst>
            <a:ext uri="{FF2B5EF4-FFF2-40B4-BE49-F238E27FC236}">
              <a16:creationId xmlns:a16="http://schemas.microsoft.com/office/drawing/2014/main" id="{F0AE661B-4AB6-4138-BFC2-72C570F368E3}"/>
            </a:ext>
          </a:extLst>
        </xdr:cNvPr>
        <xdr:cNvSpPr/>
      </xdr:nvSpPr>
      <xdr:spPr>
        <a:xfrm>
          <a:off x="76085" y="579016"/>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424748</xdr:colOff>
      <xdr:row>3</xdr:row>
      <xdr:rowOff>7515</xdr:rowOff>
    </xdr:from>
    <xdr:to>
      <xdr:col>2</xdr:col>
      <xdr:colOff>799652</xdr:colOff>
      <xdr:row>5</xdr:row>
      <xdr:rowOff>1419</xdr:rowOff>
    </xdr:to>
    <xdr:sp macro="" textlink="" fLocksText="0">
      <xdr:nvSpPr>
        <xdr:cNvPr id="8" name="shp_Practice2" descr="Step 2">
          <a:extLst>
            <a:ext uri="{FF2B5EF4-FFF2-40B4-BE49-F238E27FC236}">
              <a16:creationId xmlns:a16="http://schemas.microsoft.com/office/drawing/2014/main" id="{A2AF9C50-C7DA-4A24-8F37-46DCE095E146}"/>
            </a:ext>
          </a:extLst>
        </xdr:cNvPr>
        <xdr:cNvSpPr/>
      </xdr:nvSpPr>
      <xdr:spPr>
        <a:xfrm>
          <a:off x="1910648" y="579015"/>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487660</xdr:colOff>
      <xdr:row>3</xdr:row>
      <xdr:rowOff>7515</xdr:rowOff>
    </xdr:from>
    <xdr:to>
      <xdr:col>5</xdr:col>
      <xdr:colOff>310114</xdr:colOff>
      <xdr:row>5</xdr:row>
      <xdr:rowOff>1419</xdr:rowOff>
    </xdr:to>
    <xdr:sp macro="" textlink="" fLocksText="0">
      <xdr:nvSpPr>
        <xdr:cNvPr id="9" name="shp_Practice3" descr="Step 3">
          <a:extLst>
            <a:ext uri="{FF2B5EF4-FFF2-40B4-BE49-F238E27FC236}">
              <a16:creationId xmlns:a16="http://schemas.microsoft.com/office/drawing/2014/main" id="{F5C1D9B6-7583-4C69-AEAF-9BB097F2D602}"/>
            </a:ext>
          </a:extLst>
        </xdr:cNvPr>
        <xdr:cNvSpPr/>
      </xdr:nvSpPr>
      <xdr:spPr>
        <a:xfrm>
          <a:off x="3764260" y="579015"/>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494918</xdr:colOff>
      <xdr:row>2</xdr:row>
      <xdr:rowOff>11811</xdr:rowOff>
    </xdr:to>
    <xdr:sp macro="" textlink="" fLocksText="0">
      <xdr:nvSpPr>
        <xdr:cNvPr id="10" name="txt_PracticeHeader" descr="Practice">
          <a:extLst>
            <a:ext uri="{FF2B5EF4-FFF2-40B4-BE49-F238E27FC236}">
              <a16:creationId xmlns:a16="http://schemas.microsoft.com/office/drawing/2014/main" id="{F1FEE4DA-410F-43E5-82EC-9DEA325362D3}"/>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233385</xdr:colOff>
      <xdr:row>3</xdr:row>
      <xdr:rowOff>79574</xdr:rowOff>
    </xdr:from>
    <xdr:to>
      <xdr:col>12</xdr:col>
      <xdr:colOff>203026</xdr:colOff>
      <xdr:row>5</xdr:row>
      <xdr:rowOff>161925</xdr:rowOff>
    </xdr:to>
    <xdr:sp macro="" textlink="" fLocksText="0">
      <xdr:nvSpPr>
        <xdr:cNvPr id="13" name="txt_Practice4" descr="Who sold the most during the fall?">
          <a:extLst>
            <a:ext uri="{FF2B5EF4-FFF2-40B4-BE49-F238E27FC236}">
              <a16:creationId xmlns:a16="http://schemas.microsoft.com/office/drawing/2014/main" id="{B109D2BB-3DC5-45B1-8B7F-5CE568B810DC}"/>
            </a:ext>
          </a:extLst>
        </xdr:cNvPr>
        <xdr:cNvSpPr txBox="1"/>
      </xdr:nvSpPr>
      <xdr:spPr>
        <a:xfrm>
          <a:off x="6515122" y="660599"/>
          <a:ext cx="1469829" cy="463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Who sold the most during the fall?</a:t>
          </a:r>
        </a:p>
      </xdr:txBody>
    </xdr:sp>
    <xdr:clientData/>
  </xdr:twoCellAnchor>
  <xdr:twoCellAnchor editAs="absolute">
    <xdr:from>
      <xdr:col>8</xdr:col>
      <xdr:colOff>288860</xdr:colOff>
      <xdr:row>3</xdr:row>
      <xdr:rowOff>28086</xdr:rowOff>
    </xdr:from>
    <xdr:to>
      <xdr:col>9</xdr:col>
      <xdr:colOff>254189</xdr:colOff>
      <xdr:row>5</xdr:row>
      <xdr:rowOff>21990</xdr:rowOff>
    </xdr:to>
    <xdr:sp macro="" textlink="" fLocksText="0">
      <xdr:nvSpPr>
        <xdr:cNvPr id="14" name="shp_Practice4" descr="Step 4">
          <a:extLst>
            <a:ext uri="{FF2B5EF4-FFF2-40B4-BE49-F238E27FC236}">
              <a16:creationId xmlns:a16="http://schemas.microsoft.com/office/drawing/2014/main" id="{B2513FDA-A809-4930-875A-18AE4B4CF612}"/>
            </a:ext>
          </a:extLst>
        </xdr:cNvPr>
        <xdr:cNvSpPr/>
      </xdr:nvSpPr>
      <xdr:spPr>
        <a:xfrm>
          <a:off x="6127685" y="599586"/>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0</xdr:colOff>
      <xdr:row>30</xdr:row>
      <xdr:rowOff>0</xdr:rowOff>
    </xdr:from>
    <xdr:to>
      <xdr:col>11</xdr:col>
      <xdr:colOff>494918</xdr:colOff>
      <xdr:row>33</xdr:row>
      <xdr:rowOff>96012</xdr:rowOff>
    </xdr:to>
    <xdr:sp macro="" textlink="" fLocksText="0">
      <xdr:nvSpPr>
        <xdr:cNvPr id="19" name="txt_PracticeFooter">
          <a:extLst>
            <a:ext uri="{FF2B5EF4-FFF2-40B4-BE49-F238E27FC236}">
              <a16:creationId xmlns:a16="http://schemas.microsoft.com/office/drawing/2014/main" id="{C3E4D879-E1FC-43A8-AA7F-0ED3F35B9E4E}"/>
            </a:ext>
          </a:extLst>
        </xdr:cNvPr>
        <xdr:cNvSpPr txBox="1"/>
      </xdr:nvSpPr>
      <xdr:spPr>
        <a:xfrm>
          <a:off x="0" y="5715000"/>
          <a:ext cx="776249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4</xdr:col>
      <xdr:colOff>5714</xdr:colOff>
      <xdr:row>32</xdr:row>
      <xdr:rowOff>94488</xdr:rowOff>
    </xdr:from>
    <xdr:to>
      <xdr:col>5</xdr:col>
      <xdr:colOff>679703</xdr:colOff>
      <xdr:row>33</xdr:row>
      <xdr:rowOff>96012</xdr:rowOff>
    </xdr:to>
    <xdr:sp macro="" textlink="" fLocksText="0">
      <xdr:nvSpPr>
        <xdr:cNvPr id="20"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9B238ADF-BEE7-435D-AD65-19E4C1195F97}"/>
            </a:ext>
          </a:extLst>
        </xdr:cNvPr>
        <xdr:cNvSpPr/>
      </xdr:nvSpPr>
      <xdr:spPr>
        <a:xfrm>
          <a:off x="3282314" y="6190488"/>
          <a:ext cx="1226439"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9</xdr:col>
      <xdr:colOff>31750</xdr:colOff>
      <xdr:row>30</xdr:row>
      <xdr:rowOff>155448</xdr:rowOff>
    </xdr:from>
    <xdr:to>
      <xdr:col>11</xdr:col>
      <xdr:colOff>219583</xdr:colOff>
      <xdr:row>32</xdr:row>
      <xdr:rowOff>131064</xdr:rowOff>
    </xdr:to>
    <xdr:sp macro="" textlink="" fLocksText="0">
      <xdr:nvSpPr>
        <xdr:cNvPr id="21"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9128025C-F5EF-4C4F-AA3F-82C05E585C0F}"/>
            </a:ext>
          </a:extLst>
        </xdr:cNvPr>
        <xdr:cNvSpPr/>
      </xdr:nvSpPr>
      <xdr:spPr>
        <a:xfrm>
          <a:off x="6280150" y="5870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30</xdr:row>
      <xdr:rowOff>155448</xdr:rowOff>
    </xdr:from>
    <xdr:to>
      <xdr:col>2</xdr:col>
      <xdr:colOff>25908</xdr:colOff>
      <xdr:row>32</xdr:row>
      <xdr:rowOff>131064</xdr:rowOff>
    </xdr:to>
    <xdr:sp macro="" textlink="" fLocksText="0">
      <xdr:nvSpPr>
        <xdr:cNvPr id="22"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038A736A-34F9-4DB1-9584-66D289361AE2}"/>
            </a:ext>
          </a:extLst>
        </xdr:cNvPr>
        <xdr:cNvSpPr/>
      </xdr:nvSpPr>
      <xdr:spPr>
        <a:xfrm flipH="1">
          <a:off x="304800" y="5870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0</xdr:colOff>
      <xdr:row>31</xdr:row>
      <xdr:rowOff>19038</xdr:rowOff>
    </xdr:from>
    <xdr:to>
      <xdr:col>11</xdr:col>
      <xdr:colOff>199643</xdr:colOff>
      <xdr:row>34</xdr:row>
      <xdr:rowOff>124575</xdr:rowOff>
    </xdr:to>
    <xdr:sp macro="" textlink="" fLocksText="0">
      <xdr:nvSpPr>
        <xdr:cNvPr id="3" name="txt_PracticeFooter">
          <a:extLst>
            <a:ext uri="{FF2B5EF4-FFF2-40B4-BE49-F238E27FC236}">
              <a16:creationId xmlns:a16="http://schemas.microsoft.com/office/drawing/2014/main" id="{5F7EDA0D-82B1-4E0A-9DF8-49F029764275}"/>
            </a:ext>
          </a:extLst>
        </xdr:cNvPr>
        <xdr:cNvSpPr txBox="1"/>
      </xdr:nvSpPr>
      <xdr:spPr>
        <a:xfrm>
          <a:off x="0" y="5924538"/>
          <a:ext cx="7610093" cy="67703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3</xdr:col>
      <xdr:colOff>399910</xdr:colOff>
      <xdr:row>33</xdr:row>
      <xdr:rowOff>123051</xdr:rowOff>
    </xdr:from>
    <xdr:to>
      <xdr:col>5</xdr:col>
      <xdr:colOff>656982</xdr:colOff>
      <xdr:row>34</xdr:row>
      <xdr:rowOff>124575</xdr:rowOff>
    </xdr:to>
    <xdr:sp macro="" textlink="" fLocksText="0">
      <xdr:nvSpPr>
        <xdr:cNvPr id="4"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4EFA1CA6-0C30-4A42-BB54-D206A5336D6F}"/>
            </a:ext>
          </a:extLst>
        </xdr:cNvPr>
        <xdr:cNvSpPr/>
      </xdr:nvSpPr>
      <xdr:spPr>
        <a:xfrm>
          <a:off x="3219310" y="6409551"/>
          <a:ext cx="1171472"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0</xdr:col>
      <xdr:colOff>471004</xdr:colOff>
      <xdr:row>3</xdr:row>
      <xdr:rowOff>7515</xdr:rowOff>
    </xdr:from>
    <xdr:to>
      <xdr:col>2</xdr:col>
      <xdr:colOff>97884</xdr:colOff>
      <xdr:row>10</xdr:row>
      <xdr:rowOff>45615</xdr:rowOff>
    </xdr:to>
    <xdr:sp macro="" textlink="" fLocksText="0">
      <xdr:nvSpPr>
        <xdr:cNvPr id="5" name="txt_Practice1" descr="Click anywhere inside the PivotTable below named Sum of Units sold. ">
          <a:extLst>
            <a:ext uri="{FF2B5EF4-FFF2-40B4-BE49-F238E27FC236}">
              <a16:creationId xmlns:a16="http://schemas.microsoft.com/office/drawing/2014/main" id="{043E0E68-AF8E-4D07-9788-8F11AA0679CE}"/>
            </a:ext>
          </a:extLst>
        </xdr:cNvPr>
        <xdr:cNvSpPr txBox="1"/>
      </xdr:nvSpPr>
      <xdr:spPr>
        <a:xfrm>
          <a:off x="471004"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named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of Units sold</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2</xdr:col>
      <xdr:colOff>492211</xdr:colOff>
      <xdr:row>3</xdr:row>
      <xdr:rowOff>7515</xdr:rowOff>
    </xdr:from>
    <xdr:to>
      <xdr:col>4</xdr:col>
      <xdr:colOff>223866</xdr:colOff>
      <xdr:row>10</xdr:row>
      <xdr:rowOff>45615</xdr:rowOff>
    </xdr:to>
    <xdr:sp macro="" textlink="" fLocksText="0">
      <xdr:nvSpPr>
        <xdr:cNvPr id="6" name="txt_Practice2" descr="Do you see the PivotTable Fields list on the right? Good! (If you don't see it, right-click the PivotTable and choose Show Field List.">
          <a:extLst>
            <a:ext uri="{FF2B5EF4-FFF2-40B4-BE49-F238E27FC236}">
              <a16:creationId xmlns:a16="http://schemas.microsoft.com/office/drawing/2014/main" id="{8399D3E0-A4FA-4AA2-8EBC-C75CB73A4ABA}"/>
            </a:ext>
          </a:extLst>
        </xdr:cNvPr>
        <xdr:cNvSpPr txBox="1"/>
      </xdr:nvSpPr>
      <xdr:spPr>
        <a:xfrm>
          <a:off x="2206711"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287210</xdr:colOff>
      <xdr:row>3</xdr:row>
      <xdr:rowOff>7515</xdr:rowOff>
    </xdr:from>
    <xdr:to>
      <xdr:col>7</xdr:col>
      <xdr:colOff>314140</xdr:colOff>
      <xdr:row>10</xdr:row>
      <xdr:rowOff>45615</xdr:rowOff>
    </xdr:to>
    <xdr:sp macro="" textlink="" fLocksText="0">
      <xdr:nvSpPr>
        <xdr:cNvPr id="7" name="txt_Practice3" descr="Now drag the fields into place so that you make a vertical PivotTable that has seasons on the left, and the sales reps indented under the seasons.">
          <a:extLst>
            <a:ext uri="{FF2B5EF4-FFF2-40B4-BE49-F238E27FC236}">
              <a16:creationId xmlns:a16="http://schemas.microsoft.com/office/drawing/2014/main" id="{FD191D4B-919F-47B1-B784-E719132CE45F}"/>
            </a:ext>
          </a:extLst>
        </xdr:cNvPr>
        <xdr:cNvSpPr txBox="1"/>
      </xdr:nvSpPr>
      <xdr:spPr>
        <a:xfrm>
          <a:off x="4021010"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Now drag the fields into place so that you make a vertical PivotTable that has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Seasons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on the left, and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Sales reps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indented under the seasons.</a:t>
          </a:r>
        </a:p>
      </xdr:txBody>
    </xdr:sp>
    <xdr:clientData/>
  </xdr:twoCellAnchor>
  <xdr:twoCellAnchor editAs="absolute">
    <xdr:from>
      <xdr:col>0</xdr:col>
      <xdr:colOff>74409</xdr:colOff>
      <xdr:row>3</xdr:row>
      <xdr:rowOff>7516</xdr:rowOff>
    </xdr:from>
    <xdr:to>
      <xdr:col>0</xdr:col>
      <xdr:colOff>441053</xdr:colOff>
      <xdr:row>5</xdr:row>
      <xdr:rowOff>1420</xdr:rowOff>
    </xdr:to>
    <xdr:sp macro="" textlink="" fLocksText="0">
      <xdr:nvSpPr>
        <xdr:cNvPr id="8" name="shp_Practice1" descr="Step 1">
          <a:extLst>
            <a:ext uri="{FF2B5EF4-FFF2-40B4-BE49-F238E27FC236}">
              <a16:creationId xmlns:a16="http://schemas.microsoft.com/office/drawing/2014/main" id="{91576576-AD61-4208-8581-55436E369672}"/>
            </a:ext>
          </a:extLst>
        </xdr:cNvPr>
        <xdr:cNvSpPr/>
      </xdr:nvSpPr>
      <xdr:spPr>
        <a:xfrm>
          <a:off x="74409" y="588541"/>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154051</xdr:colOff>
      <xdr:row>3</xdr:row>
      <xdr:rowOff>7515</xdr:rowOff>
    </xdr:from>
    <xdr:to>
      <xdr:col>2</xdr:col>
      <xdr:colOff>520695</xdr:colOff>
      <xdr:row>5</xdr:row>
      <xdr:rowOff>1419</xdr:rowOff>
    </xdr:to>
    <xdr:sp macro="" textlink="" fLocksText="0">
      <xdr:nvSpPr>
        <xdr:cNvPr id="9" name="shp_Practice2" descr="Step 2">
          <a:extLst>
            <a:ext uri="{FF2B5EF4-FFF2-40B4-BE49-F238E27FC236}">
              <a16:creationId xmlns:a16="http://schemas.microsoft.com/office/drawing/2014/main" id="{4DE757FB-947C-4ADC-9EAB-6B0221411ADF}"/>
            </a:ext>
          </a:extLst>
        </xdr:cNvPr>
        <xdr:cNvSpPr/>
      </xdr:nvSpPr>
      <xdr:spPr>
        <a:xfrm>
          <a:off x="1868551"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338468</xdr:colOff>
      <xdr:row>3</xdr:row>
      <xdr:rowOff>7515</xdr:rowOff>
    </xdr:from>
    <xdr:to>
      <xdr:col>5</xdr:col>
      <xdr:colOff>295537</xdr:colOff>
      <xdr:row>5</xdr:row>
      <xdr:rowOff>1419</xdr:rowOff>
    </xdr:to>
    <xdr:sp macro="" textlink="" fLocksText="0">
      <xdr:nvSpPr>
        <xdr:cNvPr id="10" name="shp_Practice3" descr="Step 3">
          <a:extLst>
            <a:ext uri="{FF2B5EF4-FFF2-40B4-BE49-F238E27FC236}">
              <a16:creationId xmlns:a16="http://schemas.microsoft.com/office/drawing/2014/main" id="{1D4611B9-66E6-4BC6-AEAC-BDCA64064FFB}"/>
            </a:ext>
          </a:extLst>
        </xdr:cNvPr>
        <xdr:cNvSpPr/>
      </xdr:nvSpPr>
      <xdr:spPr>
        <a:xfrm>
          <a:off x="3662693"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199643</xdr:colOff>
      <xdr:row>2</xdr:row>
      <xdr:rowOff>11811</xdr:rowOff>
    </xdr:to>
    <xdr:sp macro="" textlink="" fLocksText="0">
      <xdr:nvSpPr>
        <xdr:cNvPr id="11" name="txt_PracticeHeader" descr="Practice">
          <a:extLst>
            <a:ext uri="{FF2B5EF4-FFF2-40B4-BE49-F238E27FC236}">
              <a16:creationId xmlns:a16="http://schemas.microsoft.com/office/drawing/2014/main" id="{E4A16B89-573C-4A48-91E8-C37EAF1853C3}"/>
            </a:ext>
          </a:extLst>
        </xdr:cNvPr>
        <xdr:cNvSpPr txBox="1"/>
      </xdr:nvSpPr>
      <xdr:spPr>
        <a:xfrm>
          <a:off x="0" y="0"/>
          <a:ext cx="761009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160500</xdr:colOff>
      <xdr:row>31</xdr:row>
      <xdr:rowOff>174486</xdr:rowOff>
    </xdr:from>
    <xdr:to>
      <xdr:col>10</xdr:col>
      <xdr:colOff>578914</xdr:colOff>
      <xdr:row>33</xdr:row>
      <xdr:rowOff>150102</xdr:rowOff>
    </xdr:to>
    <xdr:sp macro="" textlink="" fLocksText="0">
      <xdr:nvSpPr>
        <xdr:cNvPr id="12"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0DE9F906-54EB-4A5F-B194-71D7C521AD9E}"/>
            </a:ext>
          </a:extLst>
        </xdr:cNvPr>
        <xdr:cNvSpPr/>
      </xdr:nvSpPr>
      <xdr:spPr>
        <a:xfrm>
          <a:off x="6123150" y="6079986"/>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298084</xdr:colOff>
      <xdr:row>31</xdr:row>
      <xdr:rowOff>174486</xdr:rowOff>
    </xdr:from>
    <xdr:to>
      <xdr:col>1</xdr:col>
      <xdr:colOff>868898</xdr:colOff>
      <xdr:row>33</xdr:row>
      <xdr:rowOff>150102</xdr:rowOff>
    </xdr:to>
    <xdr:sp macro="" textlink="" fLocksText="0">
      <xdr:nvSpPr>
        <xdr:cNvPr id="13"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1D442361-F9EC-48EB-8668-D73EEA3DD18E}"/>
            </a:ext>
          </a:extLst>
        </xdr:cNvPr>
        <xdr:cNvSpPr/>
      </xdr:nvSpPr>
      <xdr:spPr>
        <a:xfrm flipH="1">
          <a:off x="298084" y="6079986"/>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3.xml><?xml version="1.0" encoding="utf-8"?>
<xdr:wsDr xmlns:xdr="http://schemas.openxmlformats.org/drawingml/2006/spreadsheetDrawing" xmlns:a="http://schemas.openxmlformats.org/drawingml/2006/main">
  <xdr:twoCellAnchor editAs="absolute">
    <xdr:from>
      <xdr:col>0</xdr:col>
      <xdr:colOff>0</xdr:colOff>
      <xdr:row>30</xdr:row>
      <xdr:rowOff>19042</xdr:rowOff>
    </xdr:from>
    <xdr:to>
      <xdr:col>11</xdr:col>
      <xdr:colOff>190118</xdr:colOff>
      <xdr:row>33</xdr:row>
      <xdr:rowOff>124579</xdr:rowOff>
    </xdr:to>
    <xdr:sp macro="" textlink="" fLocksText="0">
      <xdr:nvSpPr>
        <xdr:cNvPr id="2" name="txt_PracticeFooter">
          <a:extLst>
            <a:ext uri="{FF2B5EF4-FFF2-40B4-BE49-F238E27FC236}">
              <a16:creationId xmlns:a16="http://schemas.microsoft.com/office/drawing/2014/main" id="{380A769E-8D0B-4008-A891-55732409F967}"/>
            </a:ext>
          </a:extLst>
        </xdr:cNvPr>
        <xdr:cNvSpPr txBox="1"/>
      </xdr:nvSpPr>
      <xdr:spPr>
        <a:xfrm>
          <a:off x="0" y="5734042"/>
          <a:ext cx="7610093" cy="67703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3</xdr:col>
      <xdr:colOff>399910</xdr:colOff>
      <xdr:row>32</xdr:row>
      <xdr:rowOff>123055</xdr:rowOff>
    </xdr:from>
    <xdr:to>
      <xdr:col>6</xdr:col>
      <xdr:colOff>85482</xdr:colOff>
      <xdr:row>33</xdr:row>
      <xdr:rowOff>124579</xdr:rowOff>
    </xdr:to>
    <xdr:sp macro="" textlink="" fLocksText="0">
      <xdr:nvSpPr>
        <xdr:cNvPr id="3"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ADF23537-29CF-4CF2-9FC5-F0B37883A8BB}"/>
            </a:ext>
          </a:extLst>
        </xdr:cNvPr>
        <xdr:cNvSpPr/>
      </xdr:nvSpPr>
      <xdr:spPr>
        <a:xfrm>
          <a:off x="3219310" y="6219055"/>
          <a:ext cx="1171472"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0</xdr:col>
      <xdr:colOff>471004</xdr:colOff>
      <xdr:row>3</xdr:row>
      <xdr:rowOff>7515</xdr:rowOff>
    </xdr:from>
    <xdr:to>
      <xdr:col>2</xdr:col>
      <xdr:colOff>97884</xdr:colOff>
      <xdr:row>8</xdr:row>
      <xdr:rowOff>66675</xdr:rowOff>
    </xdr:to>
    <xdr:sp macro="" textlink="" fLocksText="0">
      <xdr:nvSpPr>
        <xdr:cNvPr id="4" name="txt_Practice1" descr="Click anywhere inside the PivotTable below named Sum of Units sold. ">
          <a:extLst>
            <a:ext uri="{FF2B5EF4-FFF2-40B4-BE49-F238E27FC236}">
              <a16:creationId xmlns:a16="http://schemas.microsoft.com/office/drawing/2014/main" id="{B7E9D7C2-19DB-4BC5-8013-CBFBEAE3EAFD}"/>
            </a:ext>
          </a:extLst>
        </xdr:cNvPr>
        <xdr:cNvSpPr txBox="1"/>
      </xdr:nvSpPr>
      <xdr:spPr>
        <a:xfrm>
          <a:off x="471004" y="588540"/>
          <a:ext cx="1341380" cy="1011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named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of Units sold</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2</xdr:col>
      <xdr:colOff>492211</xdr:colOff>
      <xdr:row>3</xdr:row>
      <xdr:rowOff>7515</xdr:rowOff>
    </xdr:from>
    <xdr:to>
      <xdr:col>4</xdr:col>
      <xdr:colOff>290541</xdr:colOff>
      <xdr:row>10</xdr:row>
      <xdr:rowOff>45615</xdr:rowOff>
    </xdr:to>
    <xdr:sp macro="" textlink="" fLocksText="0">
      <xdr:nvSpPr>
        <xdr:cNvPr id="5" name="txt_Practice2" descr="Do you see the PivotTable Fields list on the right? Good! (If you don't see it, right-click the PivotTable and choose Show Field List.">
          <a:extLst>
            <a:ext uri="{FF2B5EF4-FFF2-40B4-BE49-F238E27FC236}">
              <a16:creationId xmlns:a16="http://schemas.microsoft.com/office/drawing/2014/main" id="{13A46DB7-2AF9-4957-B2BA-4307112C8960}"/>
            </a:ext>
          </a:extLst>
        </xdr:cNvPr>
        <xdr:cNvSpPr txBox="1"/>
      </xdr:nvSpPr>
      <xdr:spPr>
        <a:xfrm>
          <a:off x="2206711"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201485</xdr:colOff>
      <xdr:row>3</xdr:row>
      <xdr:rowOff>7515</xdr:rowOff>
    </xdr:from>
    <xdr:to>
      <xdr:col>7</xdr:col>
      <xdr:colOff>304615</xdr:colOff>
      <xdr:row>10</xdr:row>
      <xdr:rowOff>45615</xdr:rowOff>
    </xdr:to>
    <xdr:sp macro="" textlink="" fLocksText="0">
      <xdr:nvSpPr>
        <xdr:cNvPr id="6" name="txt_Practice3" descr="Now drag the fields into place so that you make a vertical PivotTable that has seasons on the left, and the sales reps indented under the seasons.">
          <a:extLst>
            <a:ext uri="{FF2B5EF4-FFF2-40B4-BE49-F238E27FC236}">
              <a16:creationId xmlns:a16="http://schemas.microsoft.com/office/drawing/2014/main" id="{1EC851DF-E19B-42A9-A5A0-6A47F6540CD4}"/>
            </a:ext>
          </a:extLst>
        </xdr:cNvPr>
        <xdr:cNvSpPr txBox="1"/>
      </xdr:nvSpPr>
      <xdr:spPr>
        <a:xfrm>
          <a:off x="4021010"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Now drag the fields into place so that the PivotTable shows each product in its own row, and each season in its own column.</a:t>
          </a:r>
        </a:p>
      </xdr:txBody>
    </xdr:sp>
    <xdr:clientData/>
  </xdr:twoCellAnchor>
  <xdr:twoCellAnchor editAs="absolute">
    <xdr:from>
      <xdr:col>0</xdr:col>
      <xdr:colOff>74409</xdr:colOff>
      <xdr:row>3</xdr:row>
      <xdr:rowOff>7516</xdr:rowOff>
    </xdr:from>
    <xdr:to>
      <xdr:col>0</xdr:col>
      <xdr:colOff>441053</xdr:colOff>
      <xdr:row>5</xdr:row>
      <xdr:rowOff>1420</xdr:rowOff>
    </xdr:to>
    <xdr:sp macro="" textlink="" fLocksText="0">
      <xdr:nvSpPr>
        <xdr:cNvPr id="7" name="shp_Practice1" descr="Step 1">
          <a:extLst>
            <a:ext uri="{FF2B5EF4-FFF2-40B4-BE49-F238E27FC236}">
              <a16:creationId xmlns:a16="http://schemas.microsoft.com/office/drawing/2014/main" id="{8B80ABB7-FAB3-463D-B8F7-7540452E3E9E}"/>
            </a:ext>
          </a:extLst>
        </xdr:cNvPr>
        <xdr:cNvSpPr/>
      </xdr:nvSpPr>
      <xdr:spPr>
        <a:xfrm>
          <a:off x="74409" y="588541"/>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154051</xdr:colOff>
      <xdr:row>3</xdr:row>
      <xdr:rowOff>7515</xdr:rowOff>
    </xdr:from>
    <xdr:to>
      <xdr:col>2</xdr:col>
      <xdr:colOff>520695</xdr:colOff>
      <xdr:row>5</xdr:row>
      <xdr:rowOff>1419</xdr:rowOff>
    </xdr:to>
    <xdr:sp macro="" textlink="" fLocksText="0">
      <xdr:nvSpPr>
        <xdr:cNvPr id="8" name="shp_Practice2" descr="Step 2">
          <a:extLst>
            <a:ext uri="{FF2B5EF4-FFF2-40B4-BE49-F238E27FC236}">
              <a16:creationId xmlns:a16="http://schemas.microsoft.com/office/drawing/2014/main" id="{6C1B4DEF-1844-4000-8EA9-5A35A8E04A65}"/>
            </a:ext>
          </a:extLst>
        </xdr:cNvPr>
        <xdr:cNvSpPr/>
      </xdr:nvSpPr>
      <xdr:spPr>
        <a:xfrm>
          <a:off x="1868551"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405143</xdr:colOff>
      <xdr:row>3</xdr:row>
      <xdr:rowOff>7515</xdr:rowOff>
    </xdr:from>
    <xdr:to>
      <xdr:col>5</xdr:col>
      <xdr:colOff>209812</xdr:colOff>
      <xdr:row>5</xdr:row>
      <xdr:rowOff>1419</xdr:rowOff>
    </xdr:to>
    <xdr:sp macro="" textlink="" fLocksText="0">
      <xdr:nvSpPr>
        <xdr:cNvPr id="9" name="shp_Practice3" descr="Step 3">
          <a:extLst>
            <a:ext uri="{FF2B5EF4-FFF2-40B4-BE49-F238E27FC236}">
              <a16:creationId xmlns:a16="http://schemas.microsoft.com/office/drawing/2014/main" id="{8AB3C5A2-B6E0-42C7-A130-2138F069728F}"/>
            </a:ext>
          </a:extLst>
        </xdr:cNvPr>
        <xdr:cNvSpPr/>
      </xdr:nvSpPr>
      <xdr:spPr>
        <a:xfrm>
          <a:off x="3662693"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190118</xdr:colOff>
      <xdr:row>2</xdr:row>
      <xdr:rowOff>11811</xdr:rowOff>
    </xdr:to>
    <xdr:sp macro="" textlink="" fLocksText="0">
      <xdr:nvSpPr>
        <xdr:cNvPr id="10" name="txt_PracticeHeader" descr="Practice">
          <a:extLst>
            <a:ext uri="{FF2B5EF4-FFF2-40B4-BE49-F238E27FC236}">
              <a16:creationId xmlns:a16="http://schemas.microsoft.com/office/drawing/2014/main" id="{F0F9E4E0-4776-4696-A164-065120A0ABB8}"/>
            </a:ext>
          </a:extLst>
        </xdr:cNvPr>
        <xdr:cNvSpPr txBox="1"/>
      </xdr:nvSpPr>
      <xdr:spPr>
        <a:xfrm>
          <a:off x="0" y="0"/>
          <a:ext cx="761009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150975</xdr:colOff>
      <xdr:row>30</xdr:row>
      <xdr:rowOff>184015</xdr:rowOff>
    </xdr:from>
    <xdr:to>
      <xdr:col>10</xdr:col>
      <xdr:colOff>569389</xdr:colOff>
      <xdr:row>32</xdr:row>
      <xdr:rowOff>159631</xdr:rowOff>
    </xdr:to>
    <xdr:sp macro="" textlink="" fLocksText="0">
      <xdr:nvSpPr>
        <xdr:cNvPr id="11"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661E9D1F-9F81-4D48-B413-F247290286D1}"/>
            </a:ext>
          </a:extLst>
        </xdr:cNvPr>
        <xdr:cNvSpPr/>
      </xdr:nvSpPr>
      <xdr:spPr>
        <a:xfrm>
          <a:off x="6123150" y="5899015"/>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298084</xdr:colOff>
      <xdr:row>30</xdr:row>
      <xdr:rowOff>184015</xdr:rowOff>
    </xdr:from>
    <xdr:to>
      <xdr:col>1</xdr:col>
      <xdr:colOff>868898</xdr:colOff>
      <xdr:row>32</xdr:row>
      <xdr:rowOff>159631</xdr:rowOff>
    </xdr:to>
    <xdr:sp macro="" textlink="" fLocksText="0">
      <xdr:nvSpPr>
        <xdr:cNvPr id="12"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230944B4-48FC-47AA-A164-B69A164E52B1}"/>
            </a:ext>
          </a:extLst>
        </xdr:cNvPr>
        <xdr:cNvSpPr/>
      </xdr:nvSpPr>
      <xdr:spPr>
        <a:xfrm flipH="1">
          <a:off x="298084" y="5899015"/>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18668</xdr:colOff>
      <xdr:row>35</xdr:row>
      <xdr:rowOff>167441</xdr:rowOff>
    </xdr:to>
    <xdr:grpSp>
      <xdr:nvGrpSpPr>
        <xdr:cNvPr id="2" name="grp_Practice">
          <a:extLst>
            <a:ext uri="{FF2B5EF4-FFF2-40B4-BE49-F238E27FC236}">
              <a16:creationId xmlns:a16="http://schemas.microsoft.com/office/drawing/2014/main" id="{5783468C-7C1F-418B-98C1-9D990C00BC51}"/>
            </a:ext>
          </a:extLst>
        </xdr:cNvPr>
        <xdr:cNvGrpSpPr/>
      </xdr:nvGrpSpPr>
      <xdr:grpSpPr>
        <a:xfrm>
          <a:off x="0" y="0"/>
          <a:ext cx="7772018" cy="6834941"/>
          <a:chOff x="0" y="0"/>
          <a:chExt cx="7781543" cy="6826607"/>
        </a:xfrm>
      </xdr:grpSpPr>
      <xdr:sp macro="" textlink="" fLocksText="0">
        <xdr:nvSpPr>
          <xdr:cNvPr id="3" name="txt_Practice1" descr="Click anywhere inside the PivotTable below. ">
            <a:extLst>
              <a:ext uri="{FF2B5EF4-FFF2-40B4-BE49-F238E27FC236}">
                <a16:creationId xmlns:a16="http://schemas.microsoft.com/office/drawing/2014/main" id="{7E235552-8E1D-491D-B636-04BE6B749B5E}"/>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a:t>
            </a:r>
          </a:p>
        </xdr:txBody>
      </xdr:sp>
      <xdr:sp macro="" textlink="" fLocksText="0">
        <xdr:nvSpPr>
          <xdr:cNvPr id="4" name="txt_Practice2" descr="Do you see the PivotTable Fields list on the right? Good! (If you don't see it, right-click the PivotTable below and choose Show Field List.">
            <a:extLst>
              <a:ext uri="{FF2B5EF4-FFF2-40B4-BE49-F238E27FC236}">
                <a16:creationId xmlns:a16="http://schemas.microsoft.com/office/drawing/2014/main" id="{E3B931F1-5DDF-41D9-9E8E-92FCE9C5EF4A}"/>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sp macro="" textlink="" fLocksText="0">
        <xdr:nvSpPr>
          <xdr:cNvPr id="5" name="txt_Practice3" descr="This PivotTable is simply too wide. Drag the fields into place so that you see each sales rep on the left, and the seasons indented under each sales rep.">
            <a:extLst>
              <a:ext uri="{FF2B5EF4-FFF2-40B4-BE49-F238E27FC236}">
                <a16:creationId xmlns:a16="http://schemas.microsoft.com/office/drawing/2014/main" id="{6D22B3C9-7D2C-4D84-8F14-7E9D94142FE8}"/>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This PivotTable is simply too wide. Drag the fields into place so that you see each sales rep on the left, and the seasons indented under each sales rep.</a:t>
            </a:r>
          </a:p>
        </xdr:txBody>
      </xdr:sp>
      <xdr:sp macro="" textlink="" fLocksText="0">
        <xdr:nvSpPr>
          <xdr:cNvPr id="6" name="shp_Practice1" descr="Step 1">
            <a:extLst>
              <a:ext uri="{FF2B5EF4-FFF2-40B4-BE49-F238E27FC236}">
                <a16:creationId xmlns:a16="http://schemas.microsoft.com/office/drawing/2014/main" id="{00741AEB-3E36-4BB3-AA12-2361E98522A7}"/>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7" name="shp_Practice2" descr="Step 2">
            <a:extLst>
              <a:ext uri="{FF2B5EF4-FFF2-40B4-BE49-F238E27FC236}">
                <a16:creationId xmlns:a16="http://schemas.microsoft.com/office/drawing/2014/main" id="{1CFB5BED-793B-4F4A-A413-D91B86F419BD}"/>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8" name="shp_Practice3" descr="Step 3">
            <a:extLst>
              <a:ext uri="{FF2B5EF4-FFF2-40B4-BE49-F238E27FC236}">
                <a16:creationId xmlns:a16="http://schemas.microsoft.com/office/drawing/2014/main" id="{3B5A4A94-5EE3-443E-ADF4-5B3C4AF70301}"/>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9" name="txt_PracticeFooter">
            <a:extLst>
              <a:ext uri="{FF2B5EF4-FFF2-40B4-BE49-F238E27FC236}">
                <a16:creationId xmlns:a16="http://schemas.microsoft.com/office/drawing/2014/main" id="{1D53BF2A-AAF7-4143-A20F-1289B4D85F86}"/>
              </a:ext>
            </a:extLst>
          </xdr:cNvPr>
          <xdr:cNvSpPr txBox="1"/>
        </xdr:nvSpPr>
        <xdr:spPr>
          <a:xfrm>
            <a:off x="0" y="615909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0" name="txt_PracticeHeader" descr="Practice">
            <a:extLst>
              <a:ext uri="{FF2B5EF4-FFF2-40B4-BE49-F238E27FC236}">
                <a16:creationId xmlns:a16="http://schemas.microsoft.com/office/drawing/2014/main" id="{FFC5AE10-C0DD-496B-BA0B-E3794DB76F1F}"/>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sp macro="" textlink="" fLocksText="0">
        <xdr:nvSpPr>
          <xdr:cNvPr id="11" name="txt_PracticeFeedback" descr="Feedback">
            <a:hlinkClick xmlns:r="http://schemas.openxmlformats.org/officeDocument/2006/relationships" r:id="rId1" tooltip="Click to give us feedback on this tutorial"/>
            <a:extLst>
              <a:ext uri="{FF2B5EF4-FFF2-40B4-BE49-F238E27FC236}">
                <a16:creationId xmlns:a16="http://schemas.microsoft.com/office/drawing/2014/main" id="{C4AA24E9-0A5E-405E-8297-3C197E012F7C}"/>
              </a:ext>
            </a:extLst>
          </xdr:cNvPr>
          <xdr:cNvSpPr/>
        </xdr:nvSpPr>
        <xdr:spPr>
          <a:xfrm>
            <a:off x="3291839" y="6634583"/>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sp macro="" textlink="" fLocksText="0">
        <xdr:nvSpPr>
          <xdr:cNvPr id="12" name="txt_PracticeNext" descr="Next">
            <a:hlinkClick xmlns:r="http://schemas.openxmlformats.org/officeDocument/2006/relationships" r:id="rId2" tooltip="Click here to go to the next sheet"/>
            <a:extLst>
              <a:ext uri="{FF2B5EF4-FFF2-40B4-BE49-F238E27FC236}">
                <a16:creationId xmlns:a16="http://schemas.microsoft.com/office/drawing/2014/main" id="{39FE7EB2-B3C6-43E1-8823-CD2BB8A62CC5}"/>
              </a:ext>
            </a:extLst>
          </xdr:cNvPr>
          <xdr:cNvSpPr/>
        </xdr:nvSpPr>
        <xdr:spPr>
          <a:xfrm>
            <a:off x="6261100" y="63145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3" name="txt_PracticePrevious" descr="Previous">
            <a:hlinkClick xmlns:r="http://schemas.openxmlformats.org/officeDocument/2006/relationships" r:id="rId3" tooltip="Click here to go back to the previous sheet"/>
            <a:extLst>
              <a:ext uri="{FF2B5EF4-FFF2-40B4-BE49-F238E27FC236}">
                <a16:creationId xmlns:a16="http://schemas.microsoft.com/office/drawing/2014/main" id="{2783F0F4-6C68-4E81-9AE0-4132242D71ED}"/>
              </a:ext>
            </a:extLst>
          </xdr:cNvPr>
          <xdr:cNvSpPr/>
        </xdr:nvSpPr>
        <xdr:spPr>
          <a:xfrm flipH="1">
            <a:off x="304800" y="63145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wsDr>
</file>

<file path=xl/drawings/drawing25.xml><?xml version="1.0" encoding="utf-8"?>
<xdr:wsDr xmlns:xdr="http://schemas.openxmlformats.org/drawingml/2006/spreadsheetDrawing" xmlns:a="http://schemas.openxmlformats.org/drawingml/2006/main">
  <xdr:twoCellAnchor editAs="absolute">
    <xdr:from>
      <xdr:col>0</xdr:col>
      <xdr:colOff>481615</xdr:colOff>
      <xdr:row>3</xdr:row>
      <xdr:rowOff>17040</xdr:rowOff>
    </xdr:from>
    <xdr:to>
      <xdr:col>2</xdr:col>
      <xdr:colOff>148240</xdr:colOff>
      <xdr:row>7</xdr:row>
      <xdr:rowOff>161925</xdr:rowOff>
    </xdr:to>
    <xdr:sp macro="" textlink="" fLocksText="0">
      <xdr:nvSpPr>
        <xdr:cNvPr id="2" name="txt_Practice1" descr="Click anywhere inside the PivotTable below. ">
          <a:extLst>
            <a:ext uri="{FF2B5EF4-FFF2-40B4-BE49-F238E27FC236}">
              <a16:creationId xmlns:a16="http://schemas.microsoft.com/office/drawing/2014/main" id="{9B6B2A48-BA4C-4A6D-81D9-D5A5E37BEF95}"/>
            </a:ext>
          </a:extLst>
        </xdr:cNvPr>
        <xdr:cNvSpPr txBox="1"/>
      </xdr:nvSpPr>
      <xdr:spPr>
        <a:xfrm>
          <a:off x="481615" y="588540"/>
          <a:ext cx="1371600" cy="906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named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Sum of Units sold</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2</xdr:col>
      <xdr:colOff>551452</xdr:colOff>
      <xdr:row>3</xdr:row>
      <xdr:rowOff>17040</xdr:rowOff>
    </xdr:from>
    <xdr:to>
      <xdr:col>4</xdr:col>
      <xdr:colOff>480014</xdr:colOff>
      <xdr:row>10</xdr:row>
      <xdr:rowOff>55140</xdr:rowOff>
    </xdr:to>
    <xdr:sp macro="" textlink="" fLocksText="0">
      <xdr:nvSpPr>
        <xdr:cNvPr id="3" name="txt_Practice2" descr="Do you see the PivotTable Fields list on the right? Good! (If you don't see it, right-click the PivotTable below and choose Show Field List.">
          <a:extLst>
            <a:ext uri="{FF2B5EF4-FFF2-40B4-BE49-F238E27FC236}">
              <a16:creationId xmlns:a16="http://schemas.microsoft.com/office/drawing/2014/main" id="{BDB16721-3E4E-4D13-935C-937AF0B92AF6}"/>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b="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249213</xdr:colOff>
      <xdr:row>3</xdr:row>
      <xdr:rowOff>17040</xdr:rowOff>
    </xdr:from>
    <xdr:to>
      <xdr:col>7</xdr:col>
      <xdr:colOff>182539</xdr:colOff>
      <xdr:row>10</xdr:row>
      <xdr:rowOff>55140</xdr:rowOff>
    </xdr:to>
    <xdr:sp macro="" textlink="" fLocksText="0">
      <xdr:nvSpPr>
        <xdr:cNvPr id="4" name="txt_Practice3" descr="Drag the fields into position so that you can see:&#10;• Each sales rep its own column field.&#10;• Seasons on the left&#10;• Products indented under the seasons.">
          <a:extLst>
            <a:ext uri="{FF2B5EF4-FFF2-40B4-BE49-F238E27FC236}">
              <a16:creationId xmlns:a16="http://schemas.microsoft.com/office/drawing/2014/main" id="{F9302DD2-384C-4B49-A742-0385B25275CE}"/>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fields into position so that you can see:
• Each sales rep its own column field.
• Seasons on the left
• Products indented under the seasons.</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5" name="shp_Practice1" descr="Step 1">
          <a:extLst>
            <a:ext uri="{FF2B5EF4-FFF2-40B4-BE49-F238E27FC236}">
              <a16:creationId xmlns:a16="http://schemas.microsoft.com/office/drawing/2014/main" id="{F77FC8B3-CF1F-4232-B7BE-59A37C8CBCF4}"/>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205673</xdr:colOff>
      <xdr:row>3</xdr:row>
      <xdr:rowOff>17040</xdr:rowOff>
    </xdr:from>
    <xdr:to>
      <xdr:col>2</xdr:col>
      <xdr:colOff>580577</xdr:colOff>
      <xdr:row>5</xdr:row>
      <xdr:rowOff>10944</xdr:rowOff>
    </xdr:to>
    <xdr:sp macro="" textlink="" fLocksText="0">
      <xdr:nvSpPr>
        <xdr:cNvPr id="6" name="shp_Practice2" descr="Step 2">
          <a:extLst>
            <a:ext uri="{FF2B5EF4-FFF2-40B4-BE49-F238E27FC236}">
              <a16:creationId xmlns:a16="http://schemas.microsoft.com/office/drawing/2014/main" id="{83BB449C-6D9E-461F-94B0-4D1EC60F7F24}"/>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625773</xdr:colOff>
      <xdr:row>3</xdr:row>
      <xdr:rowOff>17040</xdr:rowOff>
    </xdr:from>
    <xdr:to>
      <xdr:col>5</xdr:col>
      <xdr:colOff>248202</xdr:colOff>
      <xdr:row>5</xdr:row>
      <xdr:rowOff>10944</xdr:rowOff>
    </xdr:to>
    <xdr:sp macro="" textlink="" fLocksText="0">
      <xdr:nvSpPr>
        <xdr:cNvPr id="7" name="shp_Practice3" descr="Step 3">
          <a:extLst>
            <a:ext uri="{FF2B5EF4-FFF2-40B4-BE49-F238E27FC236}">
              <a16:creationId xmlns:a16="http://schemas.microsoft.com/office/drawing/2014/main" id="{322BB638-1679-44A6-9713-AEA4ADBBB88A}"/>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332993</xdr:colOff>
      <xdr:row>2</xdr:row>
      <xdr:rowOff>21336</xdr:rowOff>
    </xdr:to>
    <xdr:sp macro="" textlink="" fLocksText="0">
      <xdr:nvSpPr>
        <xdr:cNvPr id="8" name="txt_PracticeHeader" descr="Practice">
          <a:extLst>
            <a:ext uri="{FF2B5EF4-FFF2-40B4-BE49-F238E27FC236}">
              <a16:creationId xmlns:a16="http://schemas.microsoft.com/office/drawing/2014/main" id="{A52E07C1-0AE0-45B0-8800-0A38F1680D39}"/>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709225</xdr:colOff>
      <xdr:row>3</xdr:row>
      <xdr:rowOff>17040</xdr:rowOff>
    </xdr:from>
    <xdr:to>
      <xdr:col>9</xdr:col>
      <xdr:colOff>604449</xdr:colOff>
      <xdr:row>6</xdr:row>
      <xdr:rowOff>85725</xdr:rowOff>
    </xdr:to>
    <xdr:sp macro="" textlink="" fLocksText="0">
      <xdr:nvSpPr>
        <xdr:cNvPr id="9" name="txt_Practice4" descr="In the winter, how many grapefruits did Dave sell?">
          <a:extLst>
            <a:ext uri="{FF2B5EF4-FFF2-40B4-BE49-F238E27FC236}">
              <a16:creationId xmlns:a16="http://schemas.microsoft.com/office/drawing/2014/main" id="{FCBDED11-EA97-4523-9393-AA448E4CFE99}"/>
            </a:ext>
          </a:extLst>
        </xdr:cNvPr>
        <xdr:cNvSpPr txBox="1"/>
      </xdr:nvSpPr>
      <xdr:spPr>
        <a:xfrm>
          <a:off x="5971787" y="588540"/>
          <a:ext cx="1371600" cy="640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winter, how many grapefruits did Dave sell?</a:t>
          </a:r>
        </a:p>
      </xdr:txBody>
    </xdr:sp>
    <xdr:clientData/>
  </xdr:twoCellAnchor>
  <xdr:twoCellAnchor editAs="absolute">
    <xdr:from>
      <xdr:col>7</xdr:col>
      <xdr:colOff>298161</xdr:colOff>
      <xdr:row>3</xdr:row>
      <xdr:rowOff>17040</xdr:rowOff>
    </xdr:from>
    <xdr:to>
      <xdr:col>7</xdr:col>
      <xdr:colOff>692115</xdr:colOff>
      <xdr:row>5</xdr:row>
      <xdr:rowOff>10944</xdr:rowOff>
    </xdr:to>
    <xdr:sp macro="" textlink="" fLocksText="0">
      <xdr:nvSpPr>
        <xdr:cNvPr id="10" name="shp_Practice4" descr="Step 4">
          <a:extLst>
            <a:ext uri="{FF2B5EF4-FFF2-40B4-BE49-F238E27FC236}">
              <a16:creationId xmlns:a16="http://schemas.microsoft.com/office/drawing/2014/main" id="{D79E7C31-121E-4FDF-AF13-6154B702278E}"/>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en-US" sz="1600" kern="1200">
              <a:solidFill>
                <a:schemeClr val="lt1"/>
              </a:solidFill>
              <a:latin typeface="Segoe UI Semibold" panose="020B0702040204020203" pitchFamily="34" charset="0"/>
              <a:ea typeface="+mn-ea"/>
              <a:cs typeface="Segoe UI Semibold" panose="020B0702040204020203" pitchFamily="34" charset="0"/>
            </a:rPr>
            <a:t>4</a:t>
          </a:r>
        </a:p>
      </xdr:txBody>
    </xdr:sp>
    <xdr:clientData/>
  </xdr:twoCellAnchor>
  <xdr:twoCellAnchor editAs="absolute">
    <xdr:from>
      <xdr:col>0</xdr:col>
      <xdr:colOff>0</xdr:colOff>
      <xdr:row>37</xdr:row>
      <xdr:rowOff>57150</xdr:rowOff>
    </xdr:from>
    <xdr:to>
      <xdr:col>10</xdr:col>
      <xdr:colOff>332993</xdr:colOff>
      <xdr:row>40</xdr:row>
      <xdr:rowOff>153162</xdr:rowOff>
    </xdr:to>
    <xdr:sp macro="" textlink="" fLocksText="0">
      <xdr:nvSpPr>
        <xdr:cNvPr id="11" name="txt_PracticeFooter">
          <a:extLst>
            <a:ext uri="{FF2B5EF4-FFF2-40B4-BE49-F238E27FC236}">
              <a16:creationId xmlns:a16="http://schemas.microsoft.com/office/drawing/2014/main" id="{43BA93A5-AFEA-445D-9799-83EBF2FC1911}"/>
            </a:ext>
          </a:extLst>
        </xdr:cNvPr>
        <xdr:cNvSpPr txBox="1"/>
      </xdr:nvSpPr>
      <xdr:spPr>
        <a:xfrm>
          <a:off x="0" y="71056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4</xdr:col>
      <xdr:colOff>129539</xdr:colOff>
      <xdr:row>39</xdr:row>
      <xdr:rowOff>151638</xdr:rowOff>
    </xdr:from>
    <xdr:to>
      <xdr:col>5</xdr:col>
      <xdr:colOff>655891</xdr:colOff>
      <xdr:row>40</xdr:row>
      <xdr:rowOff>153162</xdr:rowOff>
    </xdr:to>
    <xdr:sp macro="" textlink="" fLocksText="0">
      <xdr:nvSpPr>
        <xdr:cNvPr id="12"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78FDB83D-1998-4414-A297-E6799B279ED5}"/>
            </a:ext>
          </a:extLst>
        </xdr:cNvPr>
        <xdr:cNvSpPr/>
      </xdr:nvSpPr>
      <xdr:spPr>
        <a:xfrm>
          <a:off x="3291839" y="758113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8</xdr:col>
      <xdr:colOff>284163</xdr:colOff>
      <xdr:row>38</xdr:row>
      <xdr:rowOff>22098</xdr:rowOff>
    </xdr:from>
    <xdr:to>
      <xdr:col>10</xdr:col>
      <xdr:colOff>62420</xdr:colOff>
      <xdr:row>39</xdr:row>
      <xdr:rowOff>188214</xdr:rowOff>
    </xdr:to>
    <xdr:sp macro="" textlink="" fLocksText="0">
      <xdr:nvSpPr>
        <xdr:cNvPr id="13"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B4217FDD-B8A3-430F-923C-9B4DFF6288E4}"/>
            </a:ext>
          </a:extLst>
        </xdr:cNvPr>
        <xdr:cNvSpPr/>
      </xdr:nvSpPr>
      <xdr:spPr>
        <a:xfrm>
          <a:off x="6261100" y="72610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38</xdr:row>
      <xdr:rowOff>22098</xdr:rowOff>
    </xdr:from>
    <xdr:to>
      <xdr:col>1</xdr:col>
      <xdr:colOff>902208</xdr:colOff>
      <xdr:row>39</xdr:row>
      <xdr:rowOff>188214</xdr:rowOff>
    </xdr:to>
    <xdr:sp macro="" textlink="" fLocksText="0">
      <xdr:nvSpPr>
        <xdr:cNvPr id="14"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AEB588DA-1AB8-4278-9502-7317D3BB1594}"/>
            </a:ext>
          </a:extLst>
        </xdr:cNvPr>
        <xdr:cNvSpPr/>
      </xdr:nvSpPr>
      <xdr:spPr>
        <a:xfrm flipH="1">
          <a:off x="304800" y="72610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47476</xdr:colOff>
      <xdr:row>14</xdr:row>
      <xdr:rowOff>87047</xdr:rowOff>
    </xdr:to>
    <xdr:cxnSp macro="">
      <xdr:nvCxnSpPr>
        <xdr:cNvPr id="2" name="Straight Connector 1">
          <a:extLst>
            <a:ext uri="{FF2B5EF4-FFF2-40B4-BE49-F238E27FC236}">
              <a16:creationId xmlns:a16="http://schemas.microsoft.com/office/drawing/2014/main" id="{83FC1E8B-BEDA-4C45-80B4-CA6FAEBB71A2}"/>
            </a:ext>
          </a:extLst>
        </xdr:cNvPr>
        <xdr:cNvCxnSpPr/>
      </xdr:nvCxnSpPr>
      <xdr:spPr>
        <a:xfrm>
          <a:off x="792715" y="2617522"/>
          <a:ext cx="8551161" cy="3175"/>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171451</xdr:colOff>
      <xdr:row>1</xdr:row>
      <xdr:rowOff>82550</xdr:rowOff>
    </xdr:from>
    <xdr:to>
      <xdr:col>6</xdr:col>
      <xdr:colOff>171732</xdr:colOff>
      <xdr:row>32</xdr:row>
      <xdr:rowOff>101277</xdr:rowOff>
    </xdr:to>
    <xdr:sp macro="" textlink="">
      <xdr:nvSpPr>
        <xdr:cNvPr id="3" name="Rectangle 2">
          <a:extLst>
            <a:ext uri="{FF2B5EF4-FFF2-40B4-BE49-F238E27FC236}">
              <a16:creationId xmlns:a16="http://schemas.microsoft.com/office/drawing/2014/main" id="{DA945815-357E-4462-8D0B-45A4CEB8ACE8}"/>
            </a:ext>
          </a:extLst>
        </xdr:cNvPr>
        <xdr:cNvSpPr/>
      </xdr:nvSpPr>
      <xdr:spPr>
        <a:xfrm>
          <a:off x="171451" y="268288"/>
          <a:ext cx="9963431" cy="5776589"/>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32</xdr:row>
      <xdr:rowOff>101278</xdr:rowOff>
    </xdr:to>
    <xdr:sp macro="" textlink="">
      <xdr:nvSpPr>
        <xdr:cNvPr id="4" name="Rectangle 3">
          <a:extLst>
            <a:ext uri="{FF2B5EF4-FFF2-40B4-BE49-F238E27FC236}">
              <a16:creationId xmlns:a16="http://schemas.microsoft.com/office/drawing/2014/main" id="{54159935-7B91-4437-A02A-FBAD3FC45E5A}"/>
            </a:ext>
          </a:extLst>
        </xdr:cNvPr>
        <xdr:cNvSpPr/>
      </xdr:nvSpPr>
      <xdr:spPr>
        <a:xfrm>
          <a:off x="171451" y="1292071"/>
          <a:ext cx="9306236" cy="460040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5" name="Welcome Message" descr="But we encourage you to keep going! There's more to discover...">
          <a:extLst>
            <a:ext uri="{FF2B5EF4-FFF2-40B4-BE49-F238E27FC236}">
              <a16:creationId xmlns:a16="http://schemas.microsoft.com/office/drawing/2014/main" id="{3069ED65-DB6A-482F-B7D1-4513872B138C}"/>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 we encourage you to keep going! There's more to discover...</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6" name="Welcome Message" descr="Good job. You made it">
          <a:extLst>
            <a:ext uri="{FF2B5EF4-FFF2-40B4-BE49-F238E27FC236}">
              <a16:creationId xmlns:a16="http://schemas.microsoft.com/office/drawing/2014/main" id="{511FA78F-6B99-4F71-9A9E-BAF5589B198E}"/>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Good job. Aren't PivotTables great?</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4</xdr:col>
      <xdr:colOff>232569</xdr:colOff>
      <xdr:row>27</xdr:row>
      <xdr:rowOff>36697</xdr:rowOff>
    </xdr:from>
    <xdr:to>
      <xdr:col>5</xdr:col>
      <xdr:colOff>74978</xdr:colOff>
      <xdr:row>29</xdr:row>
      <xdr:rowOff>93069</xdr:rowOff>
    </xdr:to>
    <xdr:sp macro="" textlink="">
      <xdr:nvSpPr>
        <xdr:cNvPr id="7" name="Freeform 10" descr=" ">
          <a:hlinkClick xmlns:r="http://schemas.openxmlformats.org/officeDocument/2006/relationships" r:id="rId1" tooltip="Select to give feedback"/>
          <a:extLst>
            <a:ext uri="{FF2B5EF4-FFF2-40B4-BE49-F238E27FC236}">
              <a16:creationId xmlns:a16="http://schemas.microsoft.com/office/drawing/2014/main" id="{99C38FEA-18EE-4CC2-934C-D37D4C989E34}"/>
            </a:ext>
          </a:extLst>
        </xdr:cNvPr>
        <xdr:cNvSpPr/>
      </xdr:nvSpPr>
      <xdr:spPr>
        <a:xfrm>
          <a:off x="8347869" y="4923022"/>
          <a:ext cx="432959" cy="418322"/>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clientData/>
  </xdr:twoCellAnchor>
  <xdr:twoCellAnchor editAs="absolute">
    <xdr:from>
      <xdr:col>1</xdr:col>
      <xdr:colOff>3096438</xdr:colOff>
      <xdr:row>27</xdr:row>
      <xdr:rowOff>18741</xdr:rowOff>
    </xdr:from>
    <xdr:to>
      <xdr:col>4</xdr:col>
      <xdr:colOff>174401</xdr:colOff>
      <xdr:row>29</xdr:row>
      <xdr:rowOff>92899</xdr:rowOff>
    </xdr:to>
    <xdr:sp macro="" textlink="">
      <xdr:nvSpPr>
        <xdr:cNvPr id="8" name="TextBox 7" descr="Give us feedback on this tutorial">
          <a:hlinkClick xmlns:r="http://schemas.openxmlformats.org/officeDocument/2006/relationships" r:id="rId1" tooltip="Select to give feedback"/>
          <a:extLst>
            <a:ext uri="{FF2B5EF4-FFF2-40B4-BE49-F238E27FC236}">
              <a16:creationId xmlns:a16="http://schemas.microsoft.com/office/drawing/2014/main" id="{5E796F47-62EF-4C20-B20D-51C3B376D7B4}"/>
            </a:ext>
          </a:extLst>
        </xdr:cNvPr>
        <xdr:cNvSpPr txBox="1"/>
      </xdr:nvSpPr>
      <xdr:spPr>
        <a:xfrm>
          <a:off x="3686988" y="4905066"/>
          <a:ext cx="4602713" cy="436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tutorial</a:t>
          </a:r>
          <a:endParaRPr lang="en-US" sz="1800">
            <a:solidFill>
              <a:srgbClr val="217346"/>
            </a:solidFill>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201741</xdr:colOff>
      <xdr:row>26</xdr:row>
      <xdr:rowOff>68496</xdr:rowOff>
    </xdr:from>
    <xdr:to>
      <xdr:col>5</xdr:col>
      <xdr:colOff>171450</xdr:colOff>
      <xdr:row>26</xdr:row>
      <xdr:rowOff>68496</xdr:rowOff>
    </xdr:to>
    <xdr:cxnSp macro="">
      <xdr:nvCxnSpPr>
        <xdr:cNvPr id="9" name="Straight Connector 8">
          <a:extLst>
            <a:ext uri="{FF2B5EF4-FFF2-40B4-BE49-F238E27FC236}">
              <a16:creationId xmlns:a16="http://schemas.microsoft.com/office/drawing/2014/main" id="{E64914CF-CD22-4D1F-A609-7545C08B51FA}"/>
            </a:ext>
          </a:extLst>
        </xdr:cNvPr>
        <xdr:cNvCxnSpPr/>
      </xdr:nvCxnSpPr>
      <xdr:spPr>
        <a:xfrm>
          <a:off x="792291" y="4773846"/>
          <a:ext cx="8085009"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8506</xdr:colOff>
      <xdr:row>12</xdr:row>
      <xdr:rowOff>39951</xdr:rowOff>
    </xdr:from>
    <xdr:to>
      <xdr:col>5</xdr:col>
      <xdr:colOff>199006</xdr:colOff>
      <xdr:row>20</xdr:row>
      <xdr:rowOff>55191</xdr:rowOff>
    </xdr:to>
    <xdr:sp macro="" textlink="">
      <xdr:nvSpPr>
        <xdr:cNvPr id="10" name="TextBox 9" descr="Community&#10;Connect with other Excel fans. They can help you, and you can help them.">
          <a:hlinkClick xmlns:r="http://schemas.openxmlformats.org/officeDocument/2006/relationships" r:id="rId2" tooltip="Select to connect with the Excel Tech Community"/>
          <a:extLst>
            <a:ext uri="{FF2B5EF4-FFF2-40B4-BE49-F238E27FC236}">
              <a16:creationId xmlns:a16="http://schemas.microsoft.com/office/drawing/2014/main" id="{E7183862-E870-479F-8C1E-52256B7E8079}"/>
            </a:ext>
          </a:extLst>
        </xdr:cNvPr>
        <xdr:cNvSpPr txBox="1"/>
      </xdr:nvSpPr>
      <xdr:spPr>
        <a:xfrm>
          <a:off x="753325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Community</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Connect with other Excel fans. They can help you, and you can help them.</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clientData/>
  </xdr:twoCellAnchor>
  <xdr:twoCellAnchor>
    <xdr:from>
      <xdr:col>1</xdr:col>
      <xdr:colOff>257175</xdr:colOff>
      <xdr:row>12</xdr:row>
      <xdr:rowOff>38099</xdr:rowOff>
    </xdr:from>
    <xdr:to>
      <xdr:col>1</xdr:col>
      <xdr:colOff>2143123</xdr:colOff>
      <xdr:row>22</xdr:row>
      <xdr:rowOff>169690</xdr:rowOff>
    </xdr:to>
    <xdr:grpSp>
      <xdr:nvGrpSpPr>
        <xdr:cNvPr id="22" name="Group 21">
          <a:extLst>
            <a:ext uri="{FF2B5EF4-FFF2-40B4-BE49-F238E27FC236}">
              <a16:creationId xmlns:a16="http://schemas.microsoft.com/office/drawing/2014/main" id="{E3B4C7F0-9938-4B48-8D4A-4723351D6137}"/>
            </a:ext>
          </a:extLst>
        </xdr:cNvPr>
        <xdr:cNvGrpSpPr/>
      </xdr:nvGrpSpPr>
      <xdr:grpSpPr>
        <a:xfrm>
          <a:off x="847725" y="2209799"/>
          <a:ext cx="1885948" cy="1941341"/>
          <a:chOff x="847725" y="2209799"/>
          <a:chExt cx="1885948" cy="1941341"/>
        </a:xfrm>
      </xdr:grpSpPr>
      <xdr:sp macro="" textlink="">
        <xdr:nvSpPr>
          <xdr:cNvPr id="13" name="TextBox 12" descr="Learn more">
            <a:hlinkClick xmlns:r="http://schemas.openxmlformats.org/officeDocument/2006/relationships" r:id="rId3"/>
            <a:extLst>
              <a:ext uri="{FF2B5EF4-FFF2-40B4-BE49-F238E27FC236}">
                <a16:creationId xmlns:a16="http://schemas.microsoft.com/office/drawing/2014/main" id="{F4C33D48-0368-47FD-9637-91F0D88264A8}"/>
              </a:ext>
            </a:extLst>
          </xdr:cNvPr>
          <xdr:cNvSpPr txBox="1"/>
        </xdr:nvSpPr>
        <xdr:spPr>
          <a:xfrm>
            <a:off x="136207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14" name="TextBox 13" descr="More Pivot info&#10;Discover more you can do by reading this helpful article on PivotTables.">
            <a:hlinkClick xmlns:r="http://schemas.openxmlformats.org/officeDocument/2006/relationships" r:id="rId3" tooltip="Select to learn more about PivotTables"/>
            <a:extLst>
              <a:ext uri="{FF2B5EF4-FFF2-40B4-BE49-F238E27FC236}">
                <a16:creationId xmlns:a16="http://schemas.microsoft.com/office/drawing/2014/main" id="{404F5309-E1AE-4E66-910F-9CCC95E3951B}"/>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More Pivot info</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Discover more you can do by reading this helpful article on PivotTables.</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pic>
        <xdr:nvPicPr>
          <xdr:cNvPr id="15" name="Picture 14">
            <a:hlinkClick xmlns:r="http://schemas.openxmlformats.org/officeDocument/2006/relationships" r:id="rId3" tooltip="Select to learn more about PivotTables"/>
            <a:extLst>
              <a:ext uri="{FF2B5EF4-FFF2-40B4-BE49-F238E27FC236}">
                <a16:creationId xmlns:a16="http://schemas.microsoft.com/office/drawing/2014/main" id="{6A32F480-D3CA-4E6F-BA6D-55989F2B4E66}"/>
              </a:ext>
            </a:extLst>
          </xdr:cNvPr>
          <xdr:cNvPicPr>
            <a:picLocks noChangeAspect="1"/>
          </xdr:cNvPicPr>
        </xdr:nvPicPr>
        <xdr:blipFill>
          <a:blip xmlns:r="http://schemas.openxmlformats.org/officeDocument/2006/relationships" r:embed="rId4"/>
          <a:stretch>
            <a:fillRect/>
          </a:stretch>
        </xdr:blipFill>
        <xdr:spPr>
          <a:xfrm>
            <a:off x="847725" y="2305050"/>
            <a:ext cx="550870" cy="378920"/>
          </a:xfrm>
          <a:prstGeom prst="rect">
            <a:avLst/>
          </a:prstGeom>
        </xdr:spPr>
      </xdr:pic>
    </xdr:grpSp>
    <xdr:clientData/>
  </xdr:twoCellAnchor>
  <xdr:twoCellAnchor>
    <xdr:from>
      <xdr:col>1</xdr:col>
      <xdr:colOff>2393403</xdr:colOff>
      <xdr:row>12</xdr:row>
      <xdr:rowOff>0</xdr:rowOff>
    </xdr:from>
    <xdr:to>
      <xdr:col>1</xdr:col>
      <xdr:colOff>4054364</xdr:colOff>
      <xdr:row>22</xdr:row>
      <xdr:rowOff>169690</xdr:rowOff>
    </xdr:to>
    <xdr:grpSp>
      <xdr:nvGrpSpPr>
        <xdr:cNvPr id="23" name="Group 22">
          <a:extLst>
            <a:ext uri="{FF2B5EF4-FFF2-40B4-BE49-F238E27FC236}">
              <a16:creationId xmlns:a16="http://schemas.microsoft.com/office/drawing/2014/main" id="{9F552F16-4CE0-4BBC-AE78-2EA091C3B227}"/>
            </a:ext>
          </a:extLst>
        </xdr:cNvPr>
        <xdr:cNvGrpSpPr/>
      </xdr:nvGrpSpPr>
      <xdr:grpSpPr>
        <a:xfrm>
          <a:off x="2983953" y="2171700"/>
          <a:ext cx="1660961" cy="1979440"/>
          <a:chOff x="2983953" y="2171700"/>
          <a:chExt cx="1660961" cy="1979440"/>
        </a:xfrm>
      </xdr:grpSpPr>
      <xdr:pic>
        <xdr:nvPicPr>
          <xdr:cNvPr id="16" name="Graphic 15">
            <a:hlinkClick xmlns:r="http://schemas.openxmlformats.org/officeDocument/2006/relationships" r:id="rId5" tooltip="Select to learn more about refreshing PivotTables"/>
            <a:extLst>
              <a:ext uri="{FF2B5EF4-FFF2-40B4-BE49-F238E27FC236}">
                <a16:creationId xmlns:a16="http://schemas.microsoft.com/office/drawing/2014/main" id="{26DC0DAA-ACD0-4AB0-8481-4011E98F8E4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flipH="1">
            <a:off x="2983953" y="2311031"/>
            <a:ext cx="281592" cy="281592"/>
          </a:xfrm>
          <a:prstGeom prst="rect">
            <a:avLst/>
          </a:prstGeom>
        </xdr:spPr>
      </xdr:pic>
      <xdr:sp macro="" textlink="">
        <xdr:nvSpPr>
          <xdr:cNvPr id="17" name="TextBox 16" descr="About refresh&#10;Read this important article about how to refresh PivotTables. ">
            <a:hlinkClick xmlns:r="http://schemas.openxmlformats.org/officeDocument/2006/relationships" r:id="rId5" tooltip="Select to learn more about refreshing PivotTables"/>
            <a:extLst>
              <a:ext uri="{FF2B5EF4-FFF2-40B4-BE49-F238E27FC236}">
                <a16:creationId xmlns:a16="http://schemas.microsoft.com/office/drawing/2014/main" id="{E45C3434-160B-49B7-B3E2-240541ECEB77}"/>
              </a:ext>
            </a:extLst>
          </xdr:cNvPr>
          <xdr:cNvSpPr txBox="1"/>
        </xdr:nvSpPr>
        <xdr:spPr>
          <a:xfrm>
            <a:off x="3273314" y="2171700"/>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About refresh</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Read this important article about how to refresh PivotTables. </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sp macro="" textlink="">
        <xdr:nvSpPr>
          <xdr:cNvPr id="18" name="TextBox 17" descr="Learn more">
            <a:hlinkClick xmlns:r="http://schemas.openxmlformats.org/officeDocument/2006/relationships" r:id="rId5" tooltip="Select to learn more about refreshing PivotTables"/>
            <a:extLst>
              <a:ext uri="{FF2B5EF4-FFF2-40B4-BE49-F238E27FC236}">
                <a16:creationId xmlns:a16="http://schemas.microsoft.com/office/drawing/2014/main" id="{D5C76820-F0A8-4797-989E-E19891768845}"/>
              </a:ext>
            </a:extLst>
          </xdr:cNvPr>
          <xdr:cNvSpPr txBox="1"/>
        </xdr:nvSpPr>
        <xdr:spPr>
          <a:xfrm>
            <a:off x="32861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grpSp>
    <xdr:clientData/>
  </xdr:twoCellAnchor>
  <xdr:twoCellAnchor>
    <xdr:from>
      <xdr:col>1</xdr:col>
      <xdr:colOff>4249136</xdr:colOff>
      <xdr:row>12</xdr:row>
      <xdr:rowOff>41272</xdr:rowOff>
    </xdr:from>
    <xdr:to>
      <xdr:col>1</xdr:col>
      <xdr:colOff>6173184</xdr:colOff>
      <xdr:row>22</xdr:row>
      <xdr:rowOff>172865</xdr:rowOff>
    </xdr:to>
    <xdr:grpSp>
      <xdr:nvGrpSpPr>
        <xdr:cNvPr id="24" name="Group 23">
          <a:extLst>
            <a:ext uri="{FF2B5EF4-FFF2-40B4-BE49-F238E27FC236}">
              <a16:creationId xmlns:a16="http://schemas.microsoft.com/office/drawing/2014/main" id="{0A3DC34E-D2EA-4BB1-9E49-491BBD8C2034}"/>
            </a:ext>
          </a:extLst>
        </xdr:cNvPr>
        <xdr:cNvGrpSpPr/>
      </xdr:nvGrpSpPr>
      <xdr:grpSpPr>
        <a:xfrm>
          <a:off x="4839686" y="2212972"/>
          <a:ext cx="1924048" cy="1941343"/>
          <a:chOff x="4839686" y="2212972"/>
          <a:chExt cx="1924048" cy="1941343"/>
        </a:xfrm>
      </xdr:grpSpPr>
      <xdr:sp macro="" textlink="">
        <xdr:nvSpPr>
          <xdr:cNvPr id="11" name="TextBox 10" descr="LinkedIn Learning&#10;Video courses for all levels—from beginner to advanced. Take at your own pace.">
            <a:hlinkClick xmlns:r="http://schemas.openxmlformats.org/officeDocument/2006/relationships" r:id="rId8" tooltip="Select to learn more about LinkedIn Learning options online"/>
            <a:extLst>
              <a:ext uri="{FF2B5EF4-FFF2-40B4-BE49-F238E27FC236}">
                <a16:creationId xmlns:a16="http://schemas.microsoft.com/office/drawing/2014/main" id="{177790B4-F4B7-4CB0-A860-0B4378FECBA3}"/>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LinkedIn Learning</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Video courses for all levels—from beginner to advanced. Take at your own pace.</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pic>
        <xdr:nvPicPr>
          <xdr:cNvPr id="12" name="Picture 11">
            <a:hlinkClick xmlns:r="http://schemas.openxmlformats.org/officeDocument/2006/relationships" r:id="rId8" tooltip="Select to learn more about LinkedIn Learning options online"/>
            <a:extLst>
              <a:ext uri="{FF2B5EF4-FFF2-40B4-BE49-F238E27FC236}">
                <a16:creationId xmlns:a16="http://schemas.microsoft.com/office/drawing/2014/main" id="{DA95A5B5-112D-41EE-B59F-C224B787058D}"/>
              </a:ext>
            </a:extLst>
          </xdr:cNvPr>
          <xdr:cNvPicPr>
            <a:picLocks noChangeAspect="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sp macro="" textlink="">
        <xdr:nvSpPr>
          <xdr:cNvPr id="19" name="TextBox 18" descr="Learn more">
            <a:hlinkClick xmlns:r="http://schemas.openxmlformats.org/officeDocument/2006/relationships" r:id="rId8" tooltip="Select to learn more about LinkedIn Learning options online"/>
            <a:extLst>
              <a:ext uri="{FF2B5EF4-FFF2-40B4-BE49-F238E27FC236}">
                <a16:creationId xmlns:a16="http://schemas.microsoft.com/office/drawing/2014/main" id="{AB7FC727-C3C8-4344-882E-90FDAF0758C2}"/>
              </a:ext>
            </a:extLst>
          </xdr:cNvPr>
          <xdr:cNvSpPr txBox="1"/>
        </xdr:nvSpPr>
        <xdr:spPr>
          <a:xfrm>
            <a:off x="5391149" y="3738040"/>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grpSp>
    <xdr:clientData/>
  </xdr:twoCellAnchor>
  <xdr:twoCellAnchor editAs="absolute">
    <xdr:from>
      <xdr:col>3</xdr:col>
      <xdr:colOff>28574</xdr:colOff>
      <xdr:row>20</xdr:row>
      <xdr:rowOff>109015</xdr:rowOff>
    </xdr:from>
    <xdr:to>
      <xdr:col>5</xdr:col>
      <xdr:colOff>69718</xdr:colOff>
      <xdr:row>22</xdr:row>
      <xdr:rowOff>169690</xdr:rowOff>
    </xdr:to>
    <xdr:sp macro="" textlink="">
      <xdr:nvSpPr>
        <xdr:cNvPr id="20" name="TextBox 19" descr="Learn more">
          <a:hlinkClick xmlns:r="http://schemas.openxmlformats.org/officeDocument/2006/relationships" r:id="rId2" tooltip="Select to connect with the Excel Tech Community"/>
          <a:extLst>
            <a:ext uri="{FF2B5EF4-FFF2-40B4-BE49-F238E27FC236}">
              <a16:creationId xmlns:a16="http://schemas.microsoft.com/office/drawing/2014/main" id="{A906CB9F-D84E-44A9-8F0E-E96C8C3B2BF4}"/>
            </a:ext>
          </a:extLst>
        </xdr:cNvPr>
        <xdr:cNvSpPr txBox="1"/>
      </xdr:nvSpPr>
      <xdr:spPr>
        <a:xfrm>
          <a:off x="75533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1" name="Picture 20" descr="Community">
          <a:hlinkClick xmlns:r="http://schemas.openxmlformats.org/officeDocument/2006/relationships" r:id="rId2" tooltip="Select to connect with the Excel Tech Community"/>
          <a:extLst>
            <a:ext uri="{FF2B5EF4-FFF2-40B4-BE49-F238E27FC236}">
              <a16:creationId xmlns:a16="http://schemas.microsoft.com/office/drawing/2014/main" id="{60572BA1-BD2B-4F43-B3C9-B66E69C66FA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494918</xdr:colOff>
      <xdr:row>22</xdr:row>
      <xdr:rowOff>96012</xdr:rowOff>
    </xdr:to>
    <xdr:grpSp>
      <xdr:nvGrpSpPr>
        <xdr:cNvPr id="2" name="grp_WalkMe">
          <a:extLst>
            <a:ext uri="{FF2B5EF4-FFF2-40B4-BE49-F238E27FC236}">
              <a16:creationId xmlns:a16="http://schemas.microsoft.com/office/drawing/2014/main" id="{0163F57D-6E0F-4B43-9E03-9A087FCD67B2}"/>
            </a:ext>
          </a:extLst>
        </xdr:cNvPr>
        <xdr:cNvGrpSpPr/>
      </xdr:nvGrpSpPr>
      <xdr:grpSpPr>
        <a:xfrm>
          <a:off x="0" y="0"/>
          <a:ext cx="7781543" cy="4267962"/>
          <a:chOff x="0" y="0"/>
          <a:chExt cx="7781543" cy="4439412"/>
        </a:xfrm>
      </xdr:grpSpPr>
      <xdr:sp macro="" textlink="">
        <xdr:nvSpPr>
          <xdr:cNvPr id="3" name="txt_WalkMeHeader" descr="But when you first look at a PivotTable, you might find that you need more answers out of it.">
            <a:extLst>
              <a:ext uri="{FF2B5EF4-FFF2-40B4-BE49-F238E27FC236}">
                <a16:creationId xmlns:a16="http://schemas.microsoft.com/office/drawing/2014/main" id="{76F5F9BA-9587-4602-95C4-3FCEE45813B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But when you first look at a PivotTable,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might find that you need more answers out of it. </a:t>
            </a:r>
          </a:p>
        </xdr:txBody>
      </xdr:sp>
      <xdr:sp macro="" textlink="">
        <xdr:nvSpPr>
          <xdr:cNvPr id="4" name="txt_WalkMeFooter">
            <a:extLst>
              <a:ext uri="{FF2B5EF4-FFF2-40B4-BE49-F238E27FC236}">
                <a16:creationId xmlns:a16="http://schemas.microsoft.com/office/drawing/2014/main" id="{5606B571-AC2C-49B3-9358-149921868111}"/>
              </a:ext>
            </a:extLst>
          </xdr:cNvPr>
          <xdr:cNvSpPr txBox="1"/>
        </xdr:nvSpPr>
        <xdr:spPr>
          <a:xfrm>
            <a:off x="0" y="36004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53F2B1CA-0CE9-46DA-AB24-B8BB1F266533}"/>
              </a:ext>
            </a:extLst>
          </xdr:cNvPr>
          <xdr:cNvSpPr/>
        </xdr:nvSpPr>
        <xdr:spPr>
          <a:xfrm>
            <a:off x="62611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09C67B5-018B-4213-8E1C-8C9CA4AE959F}"/>
              </a:ext>
            </a:extLst>
          </xdr:cNvPr>
          <xdr:cNvSpPr/>
        </xdr:nvSpPr>
        <xdr:spPr>
          <a:xfrm flipH="1">
            <a:off x="3048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AC53091B-3FE6-43A2-9CA9-07DBBB7AB49A}"/>
              </a:ext>
            </a:extLst>
          </xdr:cNvPr>
          <xdr:cNvSpPr/>
        </xdr:nvSpPr>
        <xdr:spPr>
          <a:xfrm>
            <a:off x="3291839" y="407593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5</xdr:col>
      <xdr:colOff>57151</xdr:colOff>
      <xdr:row>5</xdr:row>
      <xdr:rowOff>85735</xdr:rowOff>
    </xdr:from>
    <xdr:to>
      <xdr:col>6</xdr:col>
      <xdr:colOff>950992</xdr:colOff>
      <xdr:row>8</xdr:row>
      <xdr:rowOff>33992</xdr:rowOff>
    </xdr:to>
    <xdr:sp macro="" textlink="">
      <xdr:nvSpPr>
        <xdr:cNvPr id="8" name="txt_WalkMeCallout2" descr="What did Mom buy that was so expensive?">
          <a:extLst>
            <a:ext uri="{FF2B5EF4-FFF2-40B4-BE49-F238E27FC236}">
              <a16:creationId xmlns:a16="http://schemas.microsoft.com/office/drawing/2014/main" id="{72FEE2C1-1D5A-4CD5-9E31-5E55F078E5A7}"/>
            </a:ext>
          </a:extLst>
        </xdr:cNvPr>
        <xdr:cNvSpPr txBox="1"/>
      </xdr:nvSpPr>
      <xdr:spPr>
        <a:xfrm>
          <a:off x="3057526" y="1028710"/>
          <a:ext cx="1646316" cy="510232"/>
        </a:xfrm>
        <a:prstGeom prst="rect">
          <a:avLst/>
        </a:prstGeom>
        <a:solidFill>
          <a:srgbClr val="F4B183"/>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What did each person spend money on?</a:t>
          </a:r>
        </a:p>
      </xdr:txBody>
    </xdr:sp>
    <xdr:clientData/>
  </xdr:twoCellAnchor>
  <xdr:twoCellAnchor editAs="absolute">
    <xdr:from>
      <xdr:col>5</xdr:col>
      <xdr:colOff>218320</xdr:colOff>
      <xdr:row>8</xdr:row>
      <xdr:rowOff>47630</xdr:rowOff>
    </xdr:from>
    <xdr:to>
      <xdr:col>5</xdr:col>
      <xdr:colOff>218320</xdr:colOff>
      <xdr:row>9</xdr:row>
      <xdr:rowOff>145963</xdr:rowOff>
    </xdr:to>
    <xdr:cxnSp macro="">
      <xdr:nvCxnSpPr>
        <xdr:cNvPr id="9" name="shp_ArrowStraight">
          <a:extLst>
            <a:ext uri="{FF2B5EF4-FFF2-40B4-BE49-F238E27FC236}">
              <a16:creationId xmlns:a16="http://schemas.microsoft.com/office/drawing/2014/main" id="{237388AB-0E48-428F-99DB-FA7C284CF585}"/>
            </a:ext>
          </a:extLst>
        </xdr:cNvPr>
        <xdr:cNvCxnSpPr/>
      </xdr:nvCxnSpPr>
      <xdr:spPr>
        <a:xfrm flipV="1">
          <a:off x="3218695" y="1552580"/>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190500</xdr:colOff>
      <xdr:row>9</xdr:row>
      <xdr:rowOff>28586</xdr:rowOff>
    </xdr:from>
    <xdr:to>
      <xdr:col>8</xdr:col>
      <xdr:colOff>808116</xdr:colOff>
      <xdr:row>11</xdr:row>
      <xdr:rowOff>157818</xdr:rowOff>
    </xdr:to>
    <xdr:sp macro="" textlink="">
      <xdr:nvSpPr>
        <xdr:cNvPr id="10" name="txt_WalkMeCallout3" descr="When did these purchases happen?">
          <a:extLst>
            <a:ext uri="{FF2B5EF4-FFF2-40B4-BE49-F238E27FC236}">
              <a16:creationId xmlns:a16="http://schemas.microsoft.com/office/drawing/2014/main" id="{6777C7AC-4BD4-4AA6-9E3A-A88922D3D22E}"/>
            </a:ext>
          </a:extLst>
        </xdr:cNvPr>
        <xdr:cNvSpPr txBox="1"/>
      </xdr:nvSpPr>
      <xdr:spPr>
        <a:xfrm>
          <a:off x="4933950" y="1724036"/>
          <a:ext cx="1608216" cy="510232"/>
        </a:xfrm>
        <a:prstGeom prst="rect">
          <a:avLst/>
        </a:prstGeom>
        <a:solidFill>
          <a:srgbClr val="B4C6E7"/>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What did Mom buy that was so expensive?</a:t>
          </a:r>
        </a:p>
      </xdr:txBody>
    </xdr:sp>
    <xdr:clientData/>
  </xdr:twoCellAnchor>
  <xdr:twoCellAnchor editAs="absolute">
    <xdr:from>
      <xdr:col>1</xdr:col>
      <xdr:colOff>381000</xdr:colOff>
      <xdr:row>8</xdr:row>
      <xdr:rowOff>161935</xdr:rowOff>
    </xdr:from>
    <xdr:to>
      <xdr:col>4</xdr:col>
      <xdr:colOff>198516</xdr:colOff>
      <xdr:row>11</xdr:row>
      <xdr:rowOff>100667</xdr:rowOff>
    </xdr:to>
    <xdr:sp macro="" textlink="">
      <xdr:nvSpPr>
        <xdr:cNvPr id="11" name="txt_WalkMeCallout1" descr="What did each person spend money on?">
          <a:extLst>
            <a:ext uri="{FF2B5EF4-FFF2-40B4-BE49-F238E27FC236}">
              <a16:creationId xmlns:a16="http://schemas.microsoft.com/office/drawing/2014/main" id="{3AAC450C-5889-4BFA-A9B5-D400C8B75868}"/>
            </a:ext>
          </a:extLst>
        </xdr:cNvPr>
        <xdr:cNvSpPr txBox="1"/>
      </xdr:nvSpPr>
      <xdr:spPr>
        <a:xfrm>
          <a:off x="990600" y="1666885"/>
          <a:ext cx="1646316" cy="510232"/>
        </a:xfrm>
        <a:prstGeom prst="rect">
          <a:avLst/>
        </a:prstGeom>
        <a:solidFill>
          <a:srgbClr val="FFE699"/>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When did these purchases happen?</a:t>
          </a:r>
        </a:p>
      </xdr:txBody>
    </xdr:sp>
    <xdr:clientData/>
  </xdr:twoCellAnchor>
  <xdr:twoCellAnchor>
    <xdr:from>
      <xdr:col>3</xdr:col>
      <xdr:colOff>554794</xdr:colOff>
      <xdr:row>10</xdr:row>
      <xdr:rowOff>60265</xdr:rowOff>
    </xdr:from>
    <xdr:to>
      <xdr:col>5</xdr:col>
      <xdr:colOff>135589</xdr:colOff>
      <xdr:row>13</xdr:row>
      <xdr:rowOff>2717</xdr:rowOff>
    </xdr:to>
    <xdr:sp macro="" textlink="">
      <xdr:nvSpPr>
        <xdr:cNvPr id="12" name="shp_ArrowCurved">
          <a:extLst>
            <a:ext uri="{FF2B5EF4-FFF2-40B4-BE49-F238E27FC236}">
              <a16:creationId xmlns:a16="http://schemas.microsoft.com/office/drawing/2014/main" id="{B71C3636-DAED-4D63-BABE-93BA3CA33E83}"/>
            </a:ext>
          </a:extLst>
        </xdr:cNvPr>
        <xdr:cNvSpPr/>
      </xdr:nvSpPr>
      <xdr:spPr>
        <a:xfrm rot="11700000">
          <a:off x="2383594" y="1946215"/>
          <a:ext cx="752370" cy="513952"/>
        </a:xfrm>
        <a:prstGeom prst="arc">
          <a:avLst>
            <a:gd name="adj1" fmla="val 15041774"/>
            <a:gd name="adj2" fmla="val 20877560"/>
          </a:avLst>
        </a:prstGeom>
        <a:ln w="19050">
          <a:solidFill>
            <a:srgbClr val="217346"/>
          </a:solidFill>
          <a:prstDash val="sysDot"/>
          <a:headEnd type="triangle"/>
          <a:tail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707193</xdr:colOff>
      <xdr:row>10</xdr:row>
      <xdr:rowOff>107893</xdr:rowOff>
    </xdr:from>
    <xdr:to>
      <xdr:col>7</xdr:col>
      <xdr:colOff>468963</xdr:colOff>
      <xdr:row>13</xdr:row>
      <xdr:rowOff>50345</xdr:rowOff>
    </xdr:to>
    <xdr:sp macro="" textlink="">
      <xdr:nvSpPr>
        <xdr:cNvPr id="13" name="shp_ArrowCurved" descr="Arrow">
          <a:extLst>
            <a:ext uri="{FF2B5EF4-FFF2-40B4-BE49-F238E27FC236}">
              <a16:creationId xmlns:a16="http://schemas.microsoft.com/office/drawing/2014/main" id="{FFA19B5E-4AA3-4969-93C6-1A4252EC873B}"/>
            </a:ext>
          </a:extLst>
        </xdr:cNvPr>
        <xdr:cNvSpPr/>
      </xdr:nvSpPr>
      <xdr:spPr>
        <a:xfrm rot="9900000" flipH="1">
          <a:off x="4460043" y="1993843"/>
          <a:ext cx="752370" cy="513952"/>
        </a:xfrm>
        <a:prstGeom prst="arc">
          <a:avLst>
            <a:gd name="adj1" fmla="val 15041774"/>
            <a:gd name="adj2" fmla="val 20877560"/>
          </a:avLst>
        </a:prstGeom>
        <a:ln w="19050">
          <a:solidFill>
            <a:srgbClr val="217346"/>
          </a:solidFill>
          <a:prstDash val="sysDot"/>
          <a:headEnd type="triangle"/>
          <a:tail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494918</xdr:colOff>
      <xdr:row>22</xdr:row>
      <xdr:rowOff>96012</xdr:rowOff>
    </xdr:to>
    <xdr:grpSp>
      <xdr:nvGrpSpPr>
        <xdr:cNvPr id="2" name="grp_WalkMe">
          <a:extLst>
            <a:ext uri="{FF2B5EF4-FFF2-40B4-BE49-F238E27FC236}">
              <a16:creationId xmlns:a16="http://schemas.microsoft.com/office/drawing/2014/main" id="{F942036C-7421-495F-9C3C-6F8C9F7862FC}"/>
            </a:ext>
          </a:extLst>
        </xdr:cNvPr>
        <xdr:cNvGrpSpPr/>
      </xdr:nvGrpSpPr>
      <xdr:grpSpPr>
        <a:xfrm>
          <a:off x="0" y="0"/>
          <a:ext cx="7781543" cy="4267962"/>
          <a:chOff x="0" y="0"/>
          <a:chExt cx="7781543" cy="4439412"/>
        </a:xfrm>
      </xdr:grpSpPr>
      <xdr:sp macro="" textlink="">
        <xdr:nvSpPr>
          <xdr:cNvPr id="3" name="txt_WalkMeHeader" descr="These are all good questions but for the moment, lets focus on just one question.">
            <a:extLst>
              <a:ext uri="{FF2B5EF4-FFF2-40B4-BE49-F238E27FC236}">
                <a16:creationId xmlns:a16="http://schemas.microsoft.com/office/drawing/2014/main" id="{149D9821-1DFB-4DB4-A5CE-B5792B4FDE42}"/>
              </a:ext>
            </a:extLst>
          </xdr:cNvPr>
          <xdr:cNvSpPr txBox="1"/>
        </xdr:nvSpPr>
        <xdr:spPr>
          <a:xfrm>
            <a:off x="0" y="0"/>
            <a:ext cx="7781543" cy="79552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These are all good questions,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but for the moment let's focus on just one question...</a:t>
            </a:r>
            <a:endParaRPr lang="sq-AL"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1CFDC5C8-782F-415C-90B2-D716F894C9BE}"/>
              </a:ext>
            </a:extLst>
          </xdr:cNvPr>
          <xdr:cNvSpPr txBox="1"/>
        </xdr:nvSpPr>
        <xdr:spPr>
          <a:xfrm>
            <a:off x="0" y="36004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43212DFD-C5DE-43CE-A271-02A7CB414754}"/>
              </a:ext>
            </a:extLst>
          </xdr:cNvPr>
          <xdr:cNvSpPr/>
        </xdr:nvSpPr>
        <xdr:spPr>
          <a:xfrm>
            <a:off x="62611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ADDE59F-6E50-4FE7-9ED5-6123AA502BB3}"/>
              </a:ext>
            </a:extLst>
          </xdr:cNvPr>
          <xdr:cNvSpPr/>
        </xdr:nvSpPr>
        <xdr:spPr>
          <a:xfrm flipH="1">
            <a:off x="3048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426B7BFB-84E9-4118-8DE4-2AFA50725B4B}"/>
              </a:ext>
            </a:extLst>
          </xdr:cNvPr>
          <xdr:cNvSpPr/>
        </xdr:nvSpPr>
        <xdr:spPr>
          <a:xfrm>
            <a:off x="3291839" y="407593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5</xdr:col>
      <xdr:colOff>57151</xdr:colOff>
      <xdr:row>5</xdr:row>
      <xdr:rowOff>85735</xdr:rowOff>
    </xdr:from>
    <xdr:to>
      <xdr:col>6</xdr:col>
      <xdr:colOff>950992</xdr:colOff>
      <xdr:row>8</xdr:row>
      <xdr:rowOff>33992</xdr:rowOff>
    </xdr:to>
    <xdr:sp macro="" textlink="">
      <xdr:nvSpPr>
        <xdr:cNvPr id="8" name="txt_WalkMeCallout1" descr="What did each person spend money on?">
          <a:extLst>
            <a:ext uri="{FF2B5EF4-FFF2-40B4-BE49-F238E27FC236}">
              <a16:creationId xmlns:a16="http://schemas.microsoft.com/office/drawing/2014/main" id="{6B19DEDE-7BD2-478E-A21D-2C849B5C2DE5}"/>
            </a:ext>
          </a:extLst>
        </xdr:cNvPr>
        <xdr:cNvSpPr txBox="1"/>
      </xdr:nvSpPr>
      <xdr:spPr>
        <a:xfrm>
          <a:off x="3057526" y="1028710"/>
          <a:ext cx="1646316" cy="510232"/>
        </a:xfrm>
        <a:prstGeom prst="rect">
          <a:avLst/>
        </a:prstGeom>
        <a:solidFill>
          <a:srgbClr val="F4B183"/>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What did each person spend money on?</a:t>
          </a:r>
        </a:p>
      </xdr:txBody>
    </xdr:sp>
    <xdr:clientData/>
  </xdr:twoCellAnchor>
  <xdr:twoCellAnchor editAs="absolute">
    <xdr:from>
      <xdr:col>5</xdr:col>
      <xdr:colOff>223083</xdr:colOff>
      <xdr:row>8</xdr:row>
      <xdr:rowOff>47630</xdr:rowOff>
    </xdr:from>
    <xdr:to>
      <xdr:col>5</xdr:col>
      <xdr:colOff>223083</xdr:colOff>
      <xdr:row>9</xdr:row>
      <xdr:rowOff>145963</xdr:rowOff>
    </xdr:to>
    <xdr:cxnSp macro="">
      <xdr:nvCxnSpPr>
        <xdr:cNvPr id="9" name="shp_ArrowStraight">
          <a:extLst>
            <a:ext uri="{FF2B5EF4-FFF2-40B4-BE49-F238E27FC236}">
              <a16:creationId xmlns:a16="http://schemas.microsoft.com/office/drawing/2014/main" id="{83B21BB8-E608-457D-9D3A-FEF2ED6141E8}"/>
            </a:ext>
          </a:extLst>
        </xdr:cNvPr>
        <xdr:cNvCxnSpPr/>
      </xdr:nvCxnSpPr>
      <xdr:spPr>
        <a:xfrm flipV="1">
          <a:off x="3223458" y="1552580"/>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323468</xdr:colOff>
      <xdr:row>22</xdr:row>
      <xdr:rowOff>96012</xdr:rowOff>
    </xdr:to>
    <xdr:grpSp>
      <xdr:nvGrpSpPr>
        <xdr:cNvPr id="2" name="grp_WalkMe">
          <a:extLst>
            <a:ext uri="{FF2B5EF4-FFF2-40B4-BE49-F238E27FC236}">
              <a16:creationId xmlns:a16="http://schemas.microsoft.com/office/drawing/2014/main" id="{287FBF77-CF25-4F77-AA42-CBBA38FFCDBF}"/>
            </a:ext>
          </a:extLst>
        </xdr:cNvPr>
        <xdr:cNvGrpSpPr/>
      </xdr:nvGrpSpPr>
      <xdr:grpSpPr>
        <a:xfrm>
          <a:off x="0" y="0"/>
          <a:ext cx="7781543" cy="4334637"/>
          <a:chOff x="0" y="0"/>
          <a:chExt cx="7781543" cy="4439412"/>
        </a:xfrm>
      </xdr:grpSpPr>
      <xdr:sp macro="" textlink="">
        <xdr:nvSpPr>
          <xdr:cNvPr id="3" name="txt_WalkMeHeader" descr="We answered that question by adding a column field. As a result, the PivotTable now has six new columns that show us the type of purchase made by each person. ">
            <a:extLst>
              <a:ext uri="{FF2B5EF4-FFF2-40B4-BE49-F238E27FC236}">
                <a16:creationId xmlns:a16="http://schemas.microsoft.com/office/drawing/2014/main" id="{6537BD41-8383-4C39-AF91-256848B3D16A}"/>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We answered that question by adding a </a:t>
            </a:r>
            <a:r>
              <a:rPr lang="en-US" sz="1500" b="0" i="1" kern="1200" baseline="0">
                <a:solidFill>
                  <a:schemeClr val="dk1"/>
                </a:solidFill>
                <a:effectLst/>
                <a:latin typeface="Segoe UI Semibold" panose="020B0702040204020203" pitchFamily="34" charset="0"/>
                <a:ea typeface="+mn-ea"/>
                <a:cs typeface="Segoe UI Semibold" panose="020B0702040204020203" pitchFamily="34" charset="0"/>
              </a:rPr>
              <a:t>column field</a:t>
            </a:r>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As a result, the PivotTable now has five new columns that show us the type of purchase made by each person.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92385B1E-D1F0-4419-9FD0-82877C8E5813}"/>
              </a:ext>
            </a:extLst>
          </xdr:cNvPr>
          <xdr:cNvSpPr txBox="1"/>
        </xdr:nvSpPr>
        <xdr:spPr>
          <a:xfrm>
            <a:off x="0" y="366712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36E97C1-0EA3-424E-A4A5-2AAEEE12945A}"/>
              </a:ext>
            </a:extLst>
          </xdr:cNvPr>
          <xdr:cNvSpPr/>
        </xdr:nvSpPr>
        <xdr:spPr>
          <a:xfrm>
            <a:off x="62611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3E387804-D621-4881-8001-D6BF20E020E9}"/>
              </a:ext>
            </a:extLst>
          </xdr:cNvPr>
          <xdr:cNvSpPr/>
        </xdr:nvSpPr>
        <xdr:spPr>
          <a:xfrm flipH="1">
            <a:off x="3048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5152C1AF-FBD3-46F0-B536-842CFAB590AB}"/>
              </a:ext>
            </a:extLst>
          </xdr:cNvPr>
          <xdr:cNvSpPr/>
        </xdr:nvSpPr>
        <xdr:spPr>
          <a:xfrm>
            <a:off x="3291839" y="4142613"/>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3</xdr:col>
      <xdr:colOff>32384</xdr:colOff>
      <xdr:row>7</xdr:row>
      <xdr:rowOff>103298</xdr:rowOff>
    </xdr:from>
    <xdr:to>
      <xdr:col>7</xdr:col>
      <xdr:colOff>504823</xdr:colOff>
      <xdr:row>8</xdr:row>
      <xdr:rowOff>175265</xdr:rowOff>
    </xdr:to>
    <xdr:sp macro="" textlink="">
      <xdr:nvSpPr>
        <xdr:cNvPr id="8" name="shp_BraceBottom">
          <a:extLst>
            <a:ext uri="{FF2B5EF4-FFF2-40B4-BE49-F238E27FC236}">
              <a16:creationId xmlns:a16="http://schemas.microsoft.com/office/drawing/2014/main" id="{071B50CA-115B-4CE2-B290-919494A649EC}"/>
            </a:ext>
          </a:extLst>
        </xdr:cNvPr>
        <xdr:cNvSpPr/>
      </xdr:nvSpPr>
      <xdr:spPr>
        <a:xfrm rot="5400000">
          <a:off x="3356820" y="369787"/>
          <a:ext cx="262467" cy="2491739"/>
        </a:xfrm>
        <a:prstGeom prst="leftBrace">
          <a:avLst>
            <a:gd name="adj1" fmla="val 34667"/>
            <a:gd name="adj2" fmla="val 49712"/>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3</xdr:col>
      <xdr:colOff>10482</xdr:colOff>
      <xdr:row>5</xdr:row>
      <xdr:rowOff>114299</xdr:rowOff>
    </xdr:from>
    <xdr:to>
      <xdr:col>8</xdr:col>
      <xdr:colOff>35399</xdr:colOff>
      <xdr:row>6</xdr:row>
      <xdr:rowOff>192058</xdr:rowOff>
    </xdr:to>
    <xdr:sp macro="" textlink="">
      <xdr:nvSpPr>
        <xdr:cNvPr id="9" name="Tip Text 23" descr="We added a column field here, which gave us six new columns...">
          <a:extLst>
            <a:ext uri="{FF2B5EF4-FFF2-40B4-BE49-F238E27FC236}">
              <a16:creationId xmlns:a16="http://schemas.microsoft.com/office/drawing/2014/main" id="{ECFF4DD8-638D-4ACA-8310-AFC847809DF2}"/>
            </a:ext>
          </a:extLst>
        </xdr:cNvPr>
        <xdr:cNvSpPr txBox="1"/>
      </xdr:nvSpPr>
      <xdr:spPr>
        <a:xfrm>
          <a:off x="2220282" y="1066799"/>
          <a:ext cx="2549042"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We added a </a:t>
          </a:r>
          <a:r>
            <a:rPr lang="en-US" sz="1100" b="1" baseline="0" noProof="0">
              <a:effectLst/>
              <a:latin typeface="Calibri" panose="020F0502020204030204" pitchFamily="34" charset="0"/>
              <a:ea typeface="Calibri" panose="020F0502020204030204" pitchFamily="34" charset="0"/>
              <a:cs typeface="Calibri" panose="020F0502020204030204" pitchFamily="34" charset="0"/>
            </a:rPr>
            <a:t>column field </a:t>
          </a:r>
          <a:r>
            <a:rPr lang="en-US" sz="1100" b="0" baseline="0" noProof="0">
              <a:effectLst/>
              <a:latin typeface="Calibri" panose="020F0502020204030204" pitchFamily="34" charset="0"/>
              <a:ea typeface="Calibri" panose="020F0502020204030204" pitchFamily="34" charset="0"/>
              <a:cs typeface="Calibri" panose="020F0502020204030204" pitchFamily="34" charset="0"/>
            </a:rPr>
            <a:t>here, which gave us five new columns...</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2</xdr:col>
      <xdr:colOff>735330</xdr:colOff>
      <xdr:row>16</xdr:row>
      <xdr:rowOff>127213</xdr:rowOff>
    </xdr:from>
    <xdr:to>
      <xdr:col>8</xdr:col>
      <xdr:colOff>280253</xdr:colOff>
      <xdr:row>18</xdr:row>
      <xdr:rowOff>54477</xdr:rowOff>
    </xdr:to>
    <xdr:sp macro="" textlink="">
      <xdr:nvSpPr>
        <xdr:cNvPr id="10" name="Tip Text 24" descr="...and the value field is broken down even further.">
          <a:extLst>
            <a:ext uri="{FF2B5EF4-FFF2-40B4-BE49-F238E27FC236}">
              <a16:creationId xmlns:a16="http://schemas.microsoft.com/office/drawing/2014/main" id="{F0F91064-DAF7-41E9-AD09-A7A90D7CA46A}"/>
            </a:ext>
          </a:extLst>
        </xdr:cNvPr>
        <xdr:cNvSpPr txBox="1"/>
      </xdr:nvSpPr>
      <xdr:spPr>
        <a:xfrm>
          <a:off x="1954530" y="3222838"/>
          <a:ext cx="3059648" cy="308264"/>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value field is broken up even further.</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32384</xdr:colOff>
      <xdr:row>15</xdr:row>
      <xdr:rowOff>17571</xdr:rowOff>
    </xdr:from>
    <xdr:to>
      <xdr:col>8</xdr:col>
      <xdr:colOff>0</xdr:colOff>
      <xdr:row>16</xdr:row>
      <xdr:rowOff>89538</xdr:rowOff>
    </xdr:to>
    <xdr:sp macro="" textlink="">
      <xdr:nvSpPr>
        <xdr:cNvPr id="11" name="shp_BraceBottom">
          <a:extLst>
            <a:ext uri="{FF2B5EF4-FFF2-40B4-BE49-F238E27FC236}">
              <a16:creationId xmlns:a16="http://schemas.microsoft.com/office/drawing/2014/main" id="{F7BA2FAD-C065-43D6-9BE0-EAC92BC18787}"/>
            </a:ext>
          </a:extLst>
        </xdr:cNvPr>
        <xdr:cNvSpPr/>
      </xdr:nvSpPr>
      <xdr:spPr>
        <a:xfrm rot="16200000">
          <a:off x="3356821" y="1808059"/>
          <a:ext cx="262467" cy="2491741"/>
        </a:xfrm>
        <a:prstGeom prst="leftBrace">
          <a:avLst>
            <a:gd name="adj1" fmla="val 34667"/>
            <a:gd name="adj2" fmla="val 49712"/>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285368</xdr:colOff>
      <xdr:row>22</xdr:row>
      <xdr:rowOff>96012</xdr:rowOff>
    </xdr:to>
    <xdr:grpSp>
      <xdr:nvGrpSpPr>
        <xdr:cNvPr id="2" name="grp_WalkMe">
          <a:extLst>
            <a:ext uri="{FF2B5EF4-FFF2-40B4-BE49-F238E27FC236}">
              <a16:creationId xmlns:a16="http://schemas.microsoft.com/office/drawing/2014/main" id="{F75013C0-E90E-42BA-AC1B-34621962D482}"/>
            </a:ext>
          </a:extLst>
        </xdr:cNvPr>
        <xdr:cNvGrpSpPr/>
      </xdr:nvGrpSpPr>
      <xdr:grpSpPr>
        <a:xfrm>
          <a:off x="0" y="0"/>
          <a:ext cx="7781543" cy="4334637"/>
          <a:chOff x="0" y="0"/>
          <a:chExt cx="7781543" cy="4439412"/>
        </a:xfrm>
      </xdr:grpSpPr>
      <xdr:sp macro="" textlink="">
        <xdr:nvSpPr>
          <xdr:cNvPr id="3" name="txt_WalkMeHeader" descr="We answered that question by adding a column field. As a result, the PivotTable now has six new columns that show us the type of purchase made by each person. ">
            <a:extLst>
              <a:ext uri="{FF2B5EF4-FFF2-40B4-BE49-F238E27FC236}">
                <a16:creationId xmlns:a16="http://schemas.microsoft.com/office/drawing/2014/main" id="{0FF3D9FD-DCDA-4E35-8D5D-FC9656F5DEE3}"/>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If the PivotTable is hard to understand, try this: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Read from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left</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then from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top</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and then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down</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The example below is for Dad, but it would work for Kelly or Mom too.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AC558208-29A5-4D92-974A-A85C1799A7DA}"/>
              </a:ext>
            </a:extLst>
          </xdr:cNvPr>
          <xdr:cNvSpPr txBox="1"/>
        </xdr:nvSpPr>
        <xdr:spPr>
          <a:xfrm>
            <a:off x="0" y="366712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BD296DEA-8DD2-407E-9128-9F5A7978A4B8}"/>
              </a:ext>
            </a:extLst>
          </xdr:cNvPr>
          <xdr:cNvSpPr/>
        </xdr:nvSpPr>
        <xdr:spPr>
          <a:xfrm>
            <a:off x="62611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8AE76C43-6AA1-402A-943E-E00EBE358635}"/>
              </a:ext>
            </a:extLst>
          </xdr:cNvPr>
          <xdr:cNvSpPr/>
        </xdr:nvSpPr>
        <xdr:spPr>
          <a:xfrm flipH="1">
            <a:off x="3048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4163B594-EE39-4E3C-BEA7-3608FBE7AB85}"/>
              </a:ext>
            </a:extLst>
          </xdr:cNvPr>
          <xdr:cNvSpPr/>
        </xdr:nvSpPr>
        <xdr:spPr>
          <a:xfrm>
            <a:off x="3291839" y="4142613"/>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1</xdr:col>
      <xdr:colOff>598331</xdr:colOff>
      <xdr:row>5</xdr:row>
      <xdr:rowOff>85724</xdr:rowOff>
    </xdr:from>
    <xdr:to>
      <xdr:col>3</xdr:col>
      <xdr:colOff>295275</xdr:colOff>
      <xdr:row>6</xdr:row>
      <xdr:rowOff>163483</xdr:rowOff>
    </xdr:to>
    <xdr:sp macro="" textlink="">
      <xdr:nvSpPr>
        <xdr:cNvPr id="9" name="Tip Text 23" descr="We added a column field here, which gave us six new columns...">
          <a:extLst>
            <a:ext uri="{FF2B5EF4-FFF2-40B4-BE49-F238E27FC236}">
              <a16:creationId xmlns:a16="http://schemas.microsoft.com/office/drawing/2014/main" id="{DA7818BC-6F81-4A17-A351-4F43DF9175CB}"/>
            </a:ext>
          </a:extLst>
        </xdr:cNvPr>
        <xdr:cNvSpPr txBox="1"/>
      </xdr:nvSpPr>
      <xdr:spPr>
        <a:xfrm>
          <a:off x="1207931" y="1038224"/>
          <a:ext cx="1335244"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...spent this much on Food: $125.</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0</xdr:col>
      <xdr:colOff>104775</xdr:colOff>
      <xdr:row>9</xdr:row>
      <xdr:rowOff>172304</xdr:rowOff>
    </xdr:from>
    <xdr:to>
      <xdr:col>1</xdr:col>
      <xdr:colOff>601599</xdr:colOff>
      <xdr:row>11</xdr:row>
      <xdr:rowOff>111344</xdr:rowOff>
    </xdr:to>
    <xdr:sp macro="" textlink="">
      <xdr:nvSpPr>
        <xdr:cNvPr id="12" name="Tip Text 23" descr="This example shows how the row field...">
          <a:extLst>
            <a:ext uri="{FF2B5EF4-FFF2-40B4-BE49-F238E27FC236}">
              <a16:creationId xmlns:a16="http://schemas.microsoft.com/office/drawing/2014/main" id="{8ACDCFF1-EF53-4517-9699-D589F3E32140}"/>
            </a:ext>
          </a:extLst>
        </xdr:cNvPr>
        <xdr:cNvSpPr txBox="1"/>
      </xdr:nvSpPr>
      <xdr:spPr>
        <a:xfrm>
          <a:off x="104775" y="1934429"/>
          <a:ext cx="1106424" cy="320040"/>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Dad...</a:t>
          </a:r>
        </a:p>
      </xdr:txBody>
    </xdr:sp>
    <xdr:clientData/>
  </xdr:twoCellAnchor>
  <xdr:twoCellAnchor editAs="absolute">
    <xdr:from>
      <xdr:col>1</xdr:col>
      <xdr:colOff>21696</xdr:colOff>
      <xdr:row>7</xdr:row>
      <xdr:rowOff>133350</xdr:rowOff>
    </xdr:from>
    <xdr:to>
      <xdr:col>2</xdr:col>
      <xdr:colOff>64063</xdr:colOff>
      <xdr:row>11</xdr:row>
      <xdr:rowOff>175446</xdr:rowOff>
    </xdr:to>
    <xdr:sp macro="" textlink="">
      <xdr:nvSpPr>
        <xdr:cNvPr id="13" name="shp_ArrowCurved">
          <a:extLst>
            <a:ext uri="{FF2B5EF4-FFF2-40B4-BE49-F238E27FC236}">
              <a16:creationId xmlns:a16="http://schemas.microsoft.com/office/drawing/2014/main" id="{E44AD35B-A032-468F-A455-B3359A4F750B}"/>
            </a:ext>
          </a:extLst>
        </xdr:cNvPr>
        <xdr:cNvSpPr/>
      </xdr:nvSpPr>
      <xdr:spPr>
        <a:xfrm rot="13532850">
          <a:off x="574282" y="1571489"/>
          <a:ext cx="804096" cy="690067"/>
        </a:xfrm>
        <a:prstGeom prst="arc">
          <a:avLst>
            <a:gd name="adj1" fmla="val 11455374"/>
            <a:gd name="adj2" fmla="val 149148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Calibri" panose="020F0502020204030204" pitchFamily="34" charset="0"/>
          </a:endParaRPr>
        </a:p>
      </xdr:txBody>
    </xdr:sp>
    <xdr:clientData/>
  </xdr:twoCellAnchor>
  <xdr:twoCellAnchor editAs="absolute">
    <xdr:from>
      <xdr:col>3</xdr:col>
      <xdr:colOff>133350</xdr:colOff>
      <xdr:row>7</xdr:row>
      <xdr:rowOff>0</xdr:rowOff>
    </xdr:from>
    <xdr:to>
      <xdr:col>3</xdr:col>
      <xdr:colOff>133351</xdr:colOff>
      <xdr:row>8</xdr:row>
      <xdr:rowOff>98334</xdr:rowOff>
    </xdr:to>
    <xdr:cxnSp macro="">
      <xdr:nvCxnSpPr>
        <xdr:cNvPr id="14" name="shp_ArrowStraight">
          <a:extLst>
            <a:ext uri="{FF2B5EF4-FFF2-40B4-BE49-F238E27FC236}">
              <a16:creationId xmlns:a16="http://schemas.microsoft.com/office/drawing/2014/main" id="{8792D8A1-8378-4819-9CD8-EDC335A12C66}"/>
            </a:ext>
          </a:extLst>
        </xdr:cNvPr>
        <xdr:cNvCxnSpPr/>
      </xdr:nvCxnSpPr>
      <xdr:spPr>
        <a:xfrm flipH="1" flipV="1">
          <a:off x="2381250" y="1381125"/>
          <a:ext cx="1" cy="288834"/>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295275</xdr:colOff>
      <xdr:row>7</xdr:row>
      <xdr:rowOff>0</xdr:rowOff>
    </xdr:from>
    <xdr:to>
      <xdr:col>4</xdr:col>
      <xdr:colOff>295275</xdr:colOff>
      <xdr:row>8</xdr:row>
      <xdr:rowOff>98333</xdr:rowOff>
    </xdr:to>
    <xdr:cxnSp macro="">
      <xdr:nvCxnSpPr>
        <xdr:cNvPr id="16" name="shp_ArrowStraight">
          <a:extLst>
            <a:ext uri="{FF2B5EF4-FFF2-40B4-BE49-F238E27FC236}">
              <a16:creationId xmlns:a16="http://schemas.microsoft.com/office/drawing/2014/main" id="{35B9D297-97B1-46EE-9F29-631AD20EB2B1}"/>
            </a:ext>
          </a:extLst>
        </xdr:cNvPr>
        <xdr:cNvCxnSpPr/>
      </xdr:nvCxnSpPr>
      <xdr:spPr>
        <a:xfrm flipV="1">
          <a:off x="3048000" y="1381125"/>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255431</xdr:colOff>
      <xdr:row>5</xdr:row>
      <xdr:rowOff>85724</xdr:rowOff>
    </xdr:from>
    <xdr:to>
      <xdr:col>6</xdr:col>
      <xdr:colOff>76200</xdr:colOff>
      <xdr:row>6</xdr:row>
      <xdr:rowOff>163483</xdr:rowOff>
    </xdr:to>
    <xdr:sp macro="" textlink="">
      <xdr:nvSpPr>
        <xdr:cNvPr id="21" name="Tip Text 23" descr="We added a column field here, which gave us six new columns...">
          <a:extLst>
            <a:ext uri="{FF2B5EF4-FFF2-40B4-BE49-F238E27FC236}">
              <a16:creationId xmlns:a16="http://schemas.microsoft.com/office/drawing/2014/main" id="{22CEE01A-C875-473B-BB7B-33755865030C}"/>
            </a:ext>
          </a:extLst>
        </xdr:cNvPr>
        <xdr:cNvSpPr txBox="1"/>
      </xdr:nvSpPr>
      <xdr:spPr>
        <a:xfrm>
          <a:off x="2503331" y="1038224"/>
          <a:ext cx="1335244"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...spent this much on Gifts: $95.</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8</xdr:col>
      <xdr:colOff>542925</xdr:colOff>
      <xdr:row>7</xdr:row>
      <xdr:rowOff>0</xdr:rowOff>
    </xdr:from>
    <xdr:to>
      <xdr:col>8</xdr:col>
      <xdr:colOff>542925</xdr:colOff>
      <xdr:row>8</xdr:row>
      <xdr:rowOff>98333</xdr:rowOff>
    </xdr:to>
    <xdr:cxnSp macro="">
      <xdr:nvCxnSpPr>
        <xdr:cNvPr id="22" name="shp_ArrowStraight">
          <a:extLst>
            <a:ext uri="{FF2B5EF4-FFF2-40B4-BE49-F238E27FC236}">
              <a16:creationId xmlns:a16="http://schemas.microsoft.com/office/drawing/2014/main" id="{A2A0C856-BC73-48BE-81F8-D1A9D1C4ECD0}"/>
            </a:ext>
          </a:extLst>
        </xdr:cNvPr>
        <xdr:cNvCxnSpPr/>
      </xdr:nvCxnSpPr>
      <xdr:spPr>
        <a:xfrm flipV="1">
          <a:off x="5314950" y="1381125"/>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217331</xdr:colOff>
      <xdr:row>5</xdr:row>
      <xdr:rowOff>85724</xdr:rowOff>
    </xdr:from>
    <xdr:to>
      <xdr:col>9</xdr:col>
      <xdr:colOff>38101</xdr:colOff>
      <xdr:row>6</xdr:row>
      <xdr:rowOff>163483</xdr:rowOff>
    </xdr:to>
    <xdr:sp macro="" textlink="">
      <xdr:nvSpPr>
        <xdr:cNvPr id="23" name="Tip Text 23" descr="We added a column field here, which gave us six new columns...">
          <a:extLst>
            <a:ext uri="{FF2B5EF4-FFF2-40B4-BE49-F238E27FC236}">
              <a16:creationId xmlns:a16="http://schemas.microsoft.com/office/drawing/2014/main" id="{5845E49D-19E4-4DE4-B296-7140934FFACC}"/>
            </a:ext>
          </a:extLst>
        </xdr:cNvPr>
        <xdr:cNvSpPr txBox="1"/>
      </xdr:nvSpPr>
      <xdr:spPr>
        <a:xfrm>
          <a:off x="4484531" y="1038224"/>
          <a:ext cx="1078070"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...spent a total of $220.</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142493</xdr:colOff>
      <xdr:row>36</xdr:row>
      <xdr:rowOff>38875</xdr:rowOff>
    </xdr:to>
    <xdr:grpSp>
      <xdr:nvGrpSpPr>
        <xdr:cNvPr id="2" name="grp_WalkMe">
          <a:extLst>
            <a:ext uri="{FF2B5EF4-FFF2-40B4-BE49-F238E27FC236}">
              <a16:creationId xmlns:a16="http://schemas.microsoft.com/office/drawing/2014/main" id="{A1F3A5EC-05EB-4B6E-9133-C9FA48CEBB72}"/>
            </a:ext>
          </a:extLst>
        </xdr:cNvPr>
        <xdr:cNvGrpSpPr/>
      </xdr:nvGrpSpPr>
      <xdr:grpSpPr>
        <a:xfrm>
          <a:off x="0" y="0"/>
          <a:ext cx="7781543" cy="6944500"/>
          <a:chOff x="0" y="0"/>
          <a:chExt cx="7781543" cy="7112348"/>
        </a:xfrm>
      </xdr:grpSpPr>
      <xdr:sp macro="" textlink="">
        <xdr:nvSpPr>
          <xdr:cNvPr id="3" name="txt_WalkMeHeader" descr="How did we make the column field? We dragged the Type field, down to the Columns area in the PivotTable Fields list.">
            <a:extLst>
              <a:ext uri="{FF2B5EF4-FFF2-40B4-BE49-F238E27FC236}">
                <a16:creationId xmlns:a16="http://schemas.microsoft.com/office/drawing/2014/main" id="{6FFD8F25-9086-4F65-B955-AFFE859F08E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How did we make the column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We dragged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Type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field, down to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Columns</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area in the PivotTable Fields list.</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C5EF6965-7CC0-499D-B456-E2BD688E61B3}"/>
              </a:ext>
            </a:extLst>
          </xdr:cNvPr>
          <xdr:cNvSpPr txBox="1"/>
        </xdr:nvSpPr>
        <xdr:spPr>
          <a:xfrm>
            <a:off x="0" y="6428698"/>
            <a:ext cx="7781543" cy="68364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515764A-427E-4809-9930-E7EFD56E953A}"/>
              </a:ext>
            </a:extLst>
          </xdr:cNvPr>
          <xdr:cNvSpPr/>
        </xdr:nvSpPr>
        <xdr:spPr>
          <a:xfrm>
            <a:off x="6261100" y="6592214"/>
            <a:ext cx="1207008" cy="356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3B68F37-F04E-43C9-849F-667B72C5DE81}"/>
              </a:ext>
            </a:extLst>
          </xdr:cNvPr>
          <xdr:cNvSpPr/>
        </xdr:nvSpPr>
        <xdr:spPr>
          <a:xfrm flipH="1">
            <a:off x="304800" y="6592214"/>
            <a:ext cx="1207008" cy="356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1E406E4C-8ED3-476B-87D7-E13241DDA2C3}"/>
              </a:ext>
            </a:extLst>
          </xdr:cNvPr>
          <xdr:cNvSpPr/>
        </xdr:nvSpPr>
        <xdr:spPr>
          <a:xfrm>
            <a:off x="3291839" y="6920324"/>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oneCell">
    <xdr:from>
      <xdr:col>3</xdr:col>
      <xdr:colOff>480821</xdr:colOff>
      <xdr:row>4</xdr:row>
      <xdr:rowOff>188595</xdr:rowOff>
    </xdr:from>
    <xdr:to>
      <xdr:col>9</xdr:col>
      <xdr:colOff>23621</xdr:colOff>
      <xdr:row>31</xdr:row>
      <xdr:rowOff>112395</xdr:rowOff>
    </xdr:to>
    <xdr:pic>
      <xdr:nvPicPr>
        <xdr:cNvPr id="8" name="Picture 7">
          <a:extLst>
            <a:ext uri="{FF2B5EF4-FFF2-40B4-BE49-F238E27FC236}">
              <a16:creationId xmlns:a16="http://schemas.microsoft.com/office/drawing/2014/main" id="{94D46D1B-9152-4F7B-9493-EAB1D8537E7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62046" y="950595"/>
          <a:ext cx="2457450" cy="51149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19</xdr:row>
      <xdr:rowOff>142875</xdr:rowOff>
    </xdr:from>
    <xdr:to>
      <xdr:col>10</xdr:col>
      <xdr:colOff>123443</xdr:colOff>
      <xdr:row>23</xdr:row>
      <xdr:rowOff>48387</xdr:rowOff>
    </xdr:to>
    <xdr:sp macro="" textlink="" fLocksText="0">
      <xdr:nvSpPr>
        <xdr:cNvPr id="2" name="txt_PracticeFooter">
          <a:extLst>
            <a:ext uri="{FF2B5EF4-FFF2-40B4-BE49-F238E27FC236}">
              <a16:creationId xmlns:a16="http://schemas.microsoft.com/office/drawing/2014/main" id="{7D6AC15F-391E-46D9-9202-E268E6DB08CF}"/>
            </a:ext>
          </a:extLst>
        </xdr:cNvPr>
        <xdr:cNvSpPr txBox="1"/>
      </xdr:nvSpPr>
      <xdr:spPr>
        <a:xfrm>
          <a:off x="0" y="376237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3</xdr:col>
      <xdr:colOff>701039</xdr:colOff>
      <xdr:row>22</xdr:row>
      <xdr:rowOff>46863</xdr:rowOff>
    </xdr:from>
    <xdr:to>
      <xdr:col>5</xdr:col>
      <xdr:colOff>413003</xdr:colOff>
      <xdr:row>23</xdr:row>
      <xdr:rowOff>48387</xdr:rowOff>
    </xdr:to>
    <xdr:sp macro="" textlink="" fLocksText="0">
      <xdr:nvSpPr>
        <xdr:cNvPr id="3"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1CB107C1-2F4A-4563-AC20-87FD1004E223}"/>
            </a:ext>
          </a:extLst>
        </xdr:cNvPr>
        <xdr:cNvSpPr/>
      </xdr:nvSpPr>
      <xdr:spPr>
        <a:xfrm>
          <a:off x="3291839" y="4237863"/>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0</xdr:col>
      <xdr:colOff>481615</xdr:colOff>
      <xdr:row>3</xdr:row>
      <xdr:rowOff>17040</xdr:rowOff>
    </xdr:from>
    <xdr:to>
      <xdr:col>2</xdr:col>
      <xdr:colOff>253015</xdr:colOff>
      <xdr:row>10</xdr:row>
      <xdr:rowOff>55140</xdr:rowOff>
    </xdr:to>
    <xdr:sp macro="" textlink="" fLocksText="0">
      <xdr:nvSpPr>
        <xdr:cNvPr id="4" name="txt_Practice1" descr="Click inside the PivotTable below. ">
          <a:extLst>
            <a:ext uri="{FF2B5EF4-FFF2-40B4-BE49-F238E27FC236}">
              <a16:creationId xmlns:a16="http://schemas.microsoft.com/office/drawing/2014/main" id="{EA46545F-6838-44A1-BD71-C2C2E9759CCF}"/>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PivotTable below. </a:t>
          </a:r>
        </a:p>
      </xdr:txBody>
    </xdr:sp>
    <xdr:clientData/>
  </xdr:twoCellAnchor>
  <xdr:twoCellAnchor editAs="absolute">
    <xdr:from>
      <xdr:col>2</xdr:col>
      <xdr:colOff>656227</xdr:colOff>
      <xdr:row>3</xdr:row>
      <xdr:rowOff>17040</xdr:rowOff>
    </xdr:from>
    <xdr:to>
      <xdr:col>4</xdr:col>
      <xdr:colOff>294277</xdr:colOff>
      <xdr:row>10</xdr:row>
      <xdr:rowOff>55140</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AB39C435-1BDB-4BD6-A02D-4C14DB1CAAA1}"/>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5</xdr:col>
      <xdr:colOff>34901</xdr:colOff>
      <xdr:row>3</xdr:row>
      <xdr:rowOff>17040</xdr:rowOff>
    </xdr:from>
    <xdr:to>
      <xdr:col>6</xdr:col>
      <xdr:colOff>663551</xdr:colOff>
      <xdr:row>10</xdr:row>
      <xdr:rowOff>55140</xdr:rowOff>
    </xdr:to>
    <xdr:sp macro="" textlink="" fLocksText="0">
      <xdr:nvSpPr>
        <xdr:cNvPr id="6" name="txt_Practice3" descr="In the PivotTable Fields list, drag the Type field down to the Columns area. (Like we showed you on the previous sheet.)">
          <a:extLst>
            <a:ext uri="{FF2B5EF4-FFF2-40B4-BE49-F238E27FC236}">
              <a16:creationId xmlns:a16="http://schemas.microsoft.com/office/drawing/2014/main" id="{FD6190D3-8147-455B-88B2-AE04AA703BA0}"/>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PivotTable Fields list, drag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Type</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Columns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area. (Like we showed you on the previous sheet.)</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32E98DA2-0C0D-4181-B81D-01BF55C652AC}"/>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actice2" descr="2">
          <a:extLst>
            <a:ext uri="{FF2B5EF4-FFF2-40B4-BE49-F238E27FC236}">
              <a16:creationId xmlns:a16="http://schemas.microsoft.com/office/drawing/2014/main" id="{AFBD8E9C-8094-4A59-BA8A-7399553698EC}"/>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Practice3" descr="3">
          <a:extLst>
            <a:ext uri="{FF2B5EF4-FFF2-40B4-BE49-F238E27FC236}">
              <a16:creationId xmlns:a16="http://schemas.microsoft.com/office/drawing/2014/main" id="{E46E0741-F6C1-4776-8DBC-54484059FFCC}"/>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123443</xdr:colOff>
      <xdr:row>2</xdr:row>
      <xdr:rowOff>21336</xdr:rowOff>
    </xdr:to>
    <xdr:sp macro="" textlink="" fLocksText="0">
      <xdr:nvSpPr>
        <xdr:cNvPr id="10" name="txt_PracticeHeader" descr="Practice ">
          <a:extLst>
            <a:ext uri="{FF2B5EF4-FFF2-40B4-BE49-F238E27FC236}">
              <a16:creationId xmlns:a16="http://schemas.microsoft.com/office/drawing/2014/main" id="{C1D9626F-6FA9-412E-AA3F-1EBEE84D8E68}"/>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698500</xdr:colOff>
      <xdr:row>20</xdr:row>
      <xdr:rowOff>107823</xdr:rowOff>
    </xdr:from>
    <xdr:to>
      <xdr:col>9</xdr:col>
      <xdr:colOff>419608</xdr:colOff>
      <xdr:row>22</xdr:row>
      <xdr:rowOff>83439</xdr:rowOff>
    </xdr:to>
    <xdr:sp macro="" textlink="" fLocksText="0">
      <xdr:nvSpPr>
        <xdr:cNvPr id="11"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AF6F87C0-5DC1-4DA5-9AF2-70081C52F9FD}"/>
            </a:ext>
          </a:extLst>
        </xdr:cNvPr>
        <xdr:cNvSpPr/>
      </xdr:nvSpPr>
      <xdr:spPr>
        <a:xfrm>
          <a:off x="6261100" y="391782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20</xdr:row>
      <xdr:rowOff>107823</xdr:rowOff>
    </xdr:from>
    <xdr:to>
      <xdr:col>1</xdr:col>
      <xdr:colOff>902208</xdr:colOff>
      <xdr:row>22</xdr:row>
      <xdr:rowOff>83439</xdr:rowOff>
    </xdr:to>
    <xdr:sp macro="" textlink="" fLocksText="0">
      <xdr:nvSpPr>
        <xdr:cNvPr id="12"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56408D35-F630-454D-B0F2-2B154F6BD165}"/>
            </a:ext>
          </a:extLst>
        </xdr:cNvPr>
        <xdr:cNvSpPr/>
      </xdr:nvSpPr>
      <xdr:spPr>
        <a:xfrm flipH="1">
          <a:off x="304800" y="391782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7</xdr:col>
      <xdr:colOff>396851</xdr:colOff>
      <xdr:row>2</xdr:row>
      <xdr:rowOff>188490</xdr:rowOff>
    </xdr:from>
    <xdr:to>
      <xdr:col>10</xdr:col>
      <xdr:colOff>66675</xdr:colOff>
      <xdr:row>6</xdr:row>
      <xdr:rowOff>161925</xdr:rowOff>
    </xdr:to>
    <xdr:sp macro="" textlink="" fLocksText="0">
      <xdr:nvSpPr>
        <xdr:cNvPr id="13" name="txt_Practice4" descr="The PivotTable below should automatically expand to include those columns. Uncheck the Type field if you want to go back.">
          <a:extLst>
            <a:ext uri="{FF2B5EF4-FFF2-40B4-BE49-F238E27FC236}">
              <a16:creationId xmlns:a16="http://schemas.microsoft.com/office/drawing/2014/main" id="{7A33D2AB-A34B-413A-99F5-55DCE773A5D9}"/>
            </a:ext>
          </a:extLst>
        </xdr:cNvPr>
        <xdr:cNvSpPr txBox="1"/>
      </xdr:nvSpPr>
      <xdr:spPr>
        <a:xfrm>
          <a:off x="5959451" y="569490"/>
          <a:ext cx="1765324" cy="735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The PivotTable below should automatically expand to include those six columns for Type. </a:t>
          </a:r>
        </a:p>
      </xdr:txBody>
    </xdr:sp>
    <xdr:clientData/>
  </xdr:twoCellAnchor>
  <xdr:twoCellAnchor editAs="absolute">
    <xdr:from>
      <xdr:col>7</xdr:col>
      <xdr:colOff>30461</xdr:colOff>
      <xdr:row>2</xdr:row>
      <xdr:rowOff>188490</xdr:rowOff>
    </xdr:from>
    <xdr:to>
      <xdr:col>7</xdr:col>
      <xdr:colOff>405365</xdr:colOff>
      <xdr:row>4</xdr:row>
      <xdr:rowOff>182394</xdr:rowOff>
    </xdr:to>
    <xdr:sp macro="" textlink="" fLocksText="0">
      <xdr:nvSpPr>
        <xdr:cNvPr id="14" name="shp_Practice4" descr="4">
          <a:extLst>
            <a:ext uri="{FF2B5EF4-FFF2-40B4-BE49-F238E27FC236}">
              <a16:creationId xmlns:a16="http://schemas.microsoft.com/office/drawing/2014/main" id="{99850A0D-5905-46C7-99F2-3A5D9F8B6C69}"/>
            </a:ext>
          </a:extLst>
        </xdr:cNvPr>
        <xdr:cNvSpPr/>
      </xdr:nvSpPr>
      <xdr:spPr>
        <a:xfrm>
          <a:off x="5593061" y="56949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9</xdr:col>
      <xdr:colOff>723518</xdr:colOff>
      <xdr:row>22</xdr:row>
      <xdr:rowOff>96012</xdr:rowOff>
    </xdr:to>
    <xdr:grpSp>
      <xdr:nvGrpSpPr>
        <xdr:cNvPr id="2" name="grp_WalkMe">
          <a:extLst>
            <a:ext uri="{FF2B5EF4-FFF2-40B4-BE49-F238E27FC236}">
              <a16:creationId xmlns:a16="http://schemas.microsoft.com/office/drawing/2014/main" id="{DB4820E7-B077-4DE5-978E-3D5D47B92A80}"/>
            </a:ext>
          </a:extLst>
        </xdr:cNvPr>
        <xdr:cNvGrpSpPr/>
      </xdr:nvGrpSpPr>
      <xdr:grpSpPr>
        <a:xfrm>
          <a:off x="0" y="0"/>
          <a:ext cx="7781543" cy="4287012"/>
          <a:chOff x="0" y="0"/>
          <a:chExt cx="7781543" cy="4439412"/>
        </a:xfrm>
      </xdr:grpSpPr>
      <xdr:sp macro="" textlink="">
        <xdr:nvSpPr>
          <xdr:cNvPr id="3" name="txt_WalkMeHeader" descr="Let's review the PivotTable you just made, but this time we've added some special colors. The colors make it easy for you to see where the row, column, and value fields are located.">
            <a:extLst>
              <a:ext uri="{FF2B5EF4-FFF2-40B4-BE49-F238E27FC236}">
                <a16:creationId xmlns:a16="http://schemas.microsoft.com/office/drawing/2014/main" id="{BA27858F-C2CB-4AE1-8A08-B8812E7BD514}"/>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Let's review the PivotTable you just made,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but this time we've added some special colors. The colors make it easy for you to see where the row, column, and value fields are located.</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7A526CCC-2308-4D2C-B86C-E41F94E1BDB6}"/>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9153B190-CA6E-4717-977E-F4F4054D66A0}"/>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83F06F2-D02A-4BA4-816C-3C87302E7180}"/>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7CB0015B-A178-4A78-9589-30BABED70582}"/>
              </a:ext>
            </a:extLst>
          </xdr:cNvPr>
          <xdr:cNvSpPr/>
        </xdr:nvSpPr>
        <xdr:spPr>
          <a:xfrm>
            <a:off x="3291839" y="409498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0</xdr:col>
      <xdr:colOff>495304</xdr:colOff>
      <xdr:row>5</xdr:row>
      <xdr:rowOff>102870</xdr:rowOff>
    </xdr:from>
    <xdr:to>
      <xdr:col>2</xdr:col>
      <xdr:colOff>3812</xdr:colOff>
      <xdr:row>7</xdr:row>
      <xdr:rowOff>33944</xdr:rowOff>
    </xdr:to>
    <xdr:sp macro="" textlink="">
      <xdr:nvSpPr>
        <xdr:cNvPr id="8" name="Tip Text 23" descr="The row field...">
          <a:extLst>
            <a:ext uri="{FF2B5EF4-FFF2-40B4-BE49-F238E27FC236}">
              <a16:creationId xmlns:a16="http://schemas.microsoft.com/office/drawing/2014/main" id="{25B3E6E4-AAAA-4EC1-8C01-177160C5AE2E}"/>
            </a:ext>
          </a:extLst>
        </xdr:cNvPr>
        <xdr:cNvSpPr txBox="1"/>
      </xdr:nvSpPr>
      <xdr:spPr>
        <a:xfrm>
          <a:off x="495304" y="1055370"/>
          <a:ext cx="1108708"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Row field</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297901</xdr:colOff>
      <xdr:row>14</xdr:row>
      <xdr:rowOff>57152</xdr:rowOff>
    </xdr:from>
    <xdr:to>
      <xdr:col>7</xdr:col>
      <xdr:colOff>347431</xdr:colOff>
      <xdr:row>16</xdr:row>
      <xdr:rowOff>3171</xdr:rowOff>
    </xdr:to>
    <xdr:sp macro="" textlink="">
      <xdr:nvSpPr>
        <xdr:cNvPr id="9" name="Tip Text 25" descr="...along with the column field you just added...">
          <a:extLst>
            <a:ext uri="{FF2B5EF4-FFF2-40B4-BE49-F238E27FC236}">
              <a16:creationId xmlns:a16="http://schemas.microsoft.com/office/drawing/2014/main" id="{0032BC7D-BDA5-45A6-A759-FE577AEE8086}"/>
            </a:ext>
          </a:extLst>
        </xdr:cNvPr>
        <xdr:cNvSpPr txBox="1"/>
      </xdr:nvSpPr>
      <xdr:spPr>
        <a:xfrm>
          <a:off x="2888701" y="2724152"/>
          <a:ext cx="3021330" cy="32701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Value field</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32844</xdr:colOff>
      <xdr:row>7</xdr:row>
      <xdr:rowOff>3</xdr:rowOff>
    </xdr:from>
    <xdr:to>
      <xdr:col>8</xdr:col>
      <xdr:colOff>13137</xdr:colOff>
      <xdr:row>7</xdr:row>
      <xdr:rowOff>161928</xdr:rowOff>
    </xdr:to>
    <xdr:sp macro="" textlink="">
      <xdr:nvSpPr>
        <xdr:cNvPr id="10" name="shp_BraceBottom">
          <a:extLst>
            <a:ext uri="{FF2B5EF4-FFF2-40B4-BE49-F238E27FC236}">
              <a16:creationId xmlns:a16="http://schemas.microsoft.com/office/drawing/2014/main" id="{BFA5DF18-9736-4CF4-B77C-4F584C447345}"/>
            </a:ext>
          </a:extLst>
        </xdr:cNvPr>
        <xdr:cNvSpPr/>
      </xdr:nvSpPr>
      <xdr:spPr>
        <a:xfrm rot="5400000">
          <a:off x="4387740" y="-436177"/>
          <a:ext cx="171450" cy="3691759"/>
        </a:xfrm>
        <a:prstGeom prst="leftBrace">
          <a:avLst>
            <a:gd name="adj1" fmla="val 34667"/>
            <a:gd name="adj2" fmla="val 49300"/>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3</xdr:col>
      <xdr:colOff>314094</xdr:colOff>
      <xdr:row>5</xdr:row>
      <xdr:rowOff>43815</xdr:rowOff>
    </xdr:from>
    <xdr:to>
      <xdr:col>7</xdr:col>
      <xdr:colOff>446729</xdr:colOff>
      <xdr:row>6</xdr:row>
      <xdr:rowOff>157769</xdr:rowOff>
    </xdr:to>
    <xdr:sp macro="" textlink="">
      <xdr:nvSpPr>
        <xdr:cNvPr id="11" name="Tip Text 24" descr="...divide up the value field.">
          <a:extLst>
            <a:ext uri="{FF2B5EF4-FFF2-40B4-BE49-F238E27FC236}">
              <a16:creationId xmlns:a16="http://schemas.microsoft.com/office/drawing/2014/main" id="{6227EEC0-7747-4D46-B133-C9A8FA06551B}"/>
            </a:ext>
          </a:extLst>
        </xdr:cNvPr>
        <xdr:cNvSpPr txBox="1"/>
      </xdr:nvSpPr>
      <xdr:spPr>
        <a:xfrm>
          <a:off x="2904894" y="996315"/>
          <a:ext cx="3104435" cy="304454"/>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Column field </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1</xdr:col>
      <xdr:colOff>383085</xdr:colOff>
      <xdr:row>5</xdr:row>
      <xdr:rowOff>152269</xdr:rowOff>
    </xdr:from>
    <xdr:to>
      <xdr:col>2</xdr:col>
      <xdr:colOff>694934</xdr:colOff>
      <xdr:row>9</xdr:row>
      <xdr:rowOff>143469</xdr:rowOff>
    </xdr:to>
    <xdr:sp macro="" textlink="">
      <xdr:nvSpPr>
        <xdr:cNvPr id="12" name="shp_ArrowCurved">
          <a:extLst>
            <a:ext uri="{FF2B5EF4-FFF2-40B4-BE49-F238E27FC236}">
              <a16:creationId xmlns:a16="http://schemas.microsoft.com/office/drawing/2014/main" id="{8B3C6B4E-C336-44F0-9190-D37C2E550C44}"/>
            </a:ext>
          </a:extLst>
        </xdr:cNvPr>
        <xdr:cNvSpPr/>
      </xdr:nvSpPr>
      <xdr:spPr>
        <a:xfrm rot="12380056">
          <a:off x="992685" y="1104769"/>
          <a:ext cx="1302449" cy="753200"/>
        </a:xfrm>
        <a:prstGeom prst="arc">
          <a:avLst>
            <a:gd name="adj1" fmla="val 16283853"/>
            <a:gd name="adj2" fmla="val 207545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3</xdr:col>
      <xdr:colOff>32852</xdr:colOff>
      <xdr:row>13</xdr:row>
      <xdr:rowOff>95254</xdr:rowOff>
    </xdr:from>
    <xdr:to>
      <xdr:col>8</xdr:col>
      <xdr:colOff>13144</xdr:colOff>
      <xdr:row>14</xdr:row>
      <xdr:rowOff>76204</xdr:rowOff>
    </xdr:to>
    <xdr:sp macro="" textlink="">
      <xdr:nvSpPr>
        <xdr:cNvPr id="13" name="shp_BraceBottom">
          <a:extLst>
            <a:ext uri="{FF2B5EF4-FFF2-40B4-BE49-F238E27FC236}">
              <a16:creationId xmlns:a16="http://schemas.microsoft.com/office/drawing/2014/main" id="{63EA3E57-9ED8-4BBD-915B-6665DAC7E655}"/>
            </a:ext>
          </a:extLst>
        </xdr:cNvPr>
        <xdr:cNvSpPr/>
      </xdr:nvSpPr>
      <xdr:spPr>
        <a:xfrm rot="16200000">
          <a:off x="4385448" y="809958"/>
          <a:ext cx="171450" cy="3695042"/>
        </a:xfrm>
        <a:prstGeom prst="leftBrace">
          <a:avLst>
            <a:gd name="adj1" fmla="val 34667"/>
            <a:gd name="adj2" fmla="val 49300"/>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rsm/OneDrive%20-%20Microsoft%20(1)/Templates/Designer%20tools/Excel%20Template%20Master%2005_29_18.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 to author"/>
      <sheetName val="Start"/>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Learn more"/>
      <sheetName val="Visuals"/>
      <sheetName val="WalkMe"/>
      <sheetName val="Review"/>
      <sheetName val="Practice"/>
      <sheetName val="Accessibility"/>
      <sheetName val="Font &amp; Shapes"/>
      <sheetName val="Sample data"/>
      <sheetName val="Excel Template Master 05_29_1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12859837966" createdVersion="6" refreshedVersion="6" minRefreshableVersion="3" recordCount="8" xr:uid="{D886E8BA-AABA-45FE-8C99-18CEB2EDE1F4}">
  <cacheSource type="worksheet">
    <worksheetSource name="tbl_6.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ount="5">
        <s v="Gifts"/>
        <s v="Food"/>
        <s v="Tickets"/>
        <s v="Music"/>
        <s v="Sports"/>
      </sharedItems>
    </cacheField>
    <cacheField name="Amount"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3331921296" createdVersion="6" refreshedVersion="6" minRefreshableVersion="3" recordCount="48" xr:uid="{ECD63164-A7EC-48D5-B5D2-A59F9AF2DA7A}">
  <cacheSource type="worksheet">
    <worksheetSource name="tbl_17.1"/>
  </cacheSource>
  <cacheFields count="4">
    <cacheField name="Buyer" numFmtId="0">
      <sharedItems count="2">
        <s v="Dad"/>
        <s v="Mom"/>
      </sharedItems>
    </cacheField>
    <cacheField name="Season" numFmtId="0">
      <sharedItems count="4">
        <s v="Winter"/>
        <s v="Spring"/>
        <s v="Summer"/>
        <s v="Fall"/>
      </sharedItems>
    </cacheField>
    <cacheField name="Type" numFmtId="0">
      <sharedItems count="3">
        <s v="Insurance"/>
        <s v="Rent"/>
        <s v="Utilities"/>
      </sharedItems>
    </cacheField>
    <cacheField name="Amount" numFmtId="0">
      <sharedItems containsSemiMixedTypes="0" containsString="0" containsNumber="1" containsInteger="1" minValue="30" maxValue="2000"/>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33570138889" createdVersion="6" refreshedVersion="6" minRefreshableVersion="3" recordCount="48" xr:uid="{5EB80287-63C1-4D1C-A421-484534015BD9}">
  <cacheSource type="worksheet">
    <worksheetSource name="tbl_18.1"/>
  </cacheSource>
  <cacheFields count="4">
    <cacheField name="Season" numFmtId="0">
      <sharedItems count="4">
        <s v="Winter"/>
        <s v="Spring"/>
        <s v="Summer"/>
        <s v="Fall"/>
      </sharedItems>
    </cacheField>
    <cacheField name="Sales rep" numFmtId="0">
      <sharedItems count="3">
        <s v="Jenny"/>
        <s v="George"/>
        <s v="Dave"/>
      </sharedItems>
    </cacheField>
    <cacheField name="Product" numFmtId="0">
      <sharedItems count="14">
        <s v="Oranges"/>
        <s v="Grapefruit"/>
        <s v="Apples"/>
        <s v="Bananas"/>
        <s v="Beets"/>
        <s v="Potatoes"/>
        <s v="Lettuce"/>
        <s v="Radishes"/>
        <s v="Blueberries"/>
        <s v="Strawberries"/>
        <s v="Grapes"/>
        <s v="Pumpkins"/>
        <s v="Squash"/>
        <s v="Zucchini"/>
      </sharedItems>
    </cacheField>
    <cacheField name="Units sold" numFmtId="0">
      <sharedItems containsSemiMixedTypes="0" containsString="0" containsNumber="1" containsInteger="1" minValue="30" maxValue="2000"/>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38891087961" createdVersion="6" refreshedVersion="6" minRefreshableVersion="3" recordCount="8" xr:uid="{3184366A-8199-4612-9D36-08A310ABB73C}">
  <cacheSource type="worksheet">
    <worksheetSource name="tbl_1.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39044675925" createdVersion="6" refreshedVersion="6" minRefreshableVersion="3" recordCount="8" xr:uid="{9551DCAE-DA17-47B8-9EAD-8A04E8DDB44C}">
  <cacheSource type="worksheet">
    <worksheetSource name="tbl_2.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3915185185" createdVersion="6" refreshedVersion="6" minRefreshableVersion="3" recordCount="8" xr:uid="{784CEC62-D100-4CE3-940C-559709609373}">
  <cacheSource type="worksheet">
    <worksheetSource name="tbl_3.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39266550927" createdVersion="6" refreshedVersion="6" minRefreshableVersion="3" recordCount="8" xr:uid="{08C73358-0AD4-4284-91E4-4CEAB80FF3FF}">
  <cacheSource type="worksheet">
    <worksheetSource name="tbl_4.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ount="6">
        <s v="Gifts"/>
        <s v="Food"/>
        <s v="Tickets"/>
        <s v="Music"/>
        <s v="Sports"/>
        <s v="Gift" u="1"/>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17307986111" createdVersion="6" refreshedVersion="6" minRefreshableVersion="3" recordCount="8" xr:uid="{C44925E8-9144-4B32-8752-C2DDBC8ABDEA}">
  <cacheSource type="worksheet">
    <worksheetSource name="tbl_4.116"/>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ount="5">
        <s v="Gifts"/>
        <s v="Food"/>
        <s v="Tickets"/>
        <s v="Music"/>
        <s v="Sports"/>
      </sharedItems>
    </cacheField>
    <cacheField name="Amount"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19237500003" createdVersion="6" refreshedVersion="6" minRefreshableVersion="3" recordCount="8" xr:uid="{3DCA24C4-934A-464F-A890-C9885BF81C1E}">
  <cacheSource type="worksheet">
    <worksheetSource name="tbl_7.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ount="5">
        <s v="Gifts"/>
        <s v="Food"/>
        <s v="Tickets"/>
        <s v="Music"/>
        <s v="Sports"/>
      </sharedItems>
    </cacheField>
    <cacheField name="Amount"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29571180558" createdVersion="6" refreshedVersion="6" minRefreshableVersion="3" recordCount="21" xr:uid="{84D6BF78-6021-4AAC-B1A1-E5F3459F30F1}">
  <cacheSource type="worksheet">
    <worksheetSource name="tbl_10.1"/>
  </cacheSource>
  <cacheFields count="5">
    <cacheField name="Date" numFmtId="165">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29784837962" createdVersion="6" refreshedVersion="6" minRefreshableVersion="3" recordCount="21" xr:uid="{30434064-D099-4EA8-9E1B-0DDACE38EDB6}">
  <cacheSource type="worksheet">
    <worksheetSource name="tbl_11.1"/>
  </cacheSource>
  <cacheFields count="5">
    <cacheField name="Date" numFmtId="165">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29932986114" createdVersion="6" refreshedVersion="6" minRefreshableVersion="3" recordCount="21" xr:uid="{75D5EE9C-50E4-4830-A6B3-0574EF7DB28B}">
  <cacheSource type="worksheet">
    <worksheetSource name="tbl_13.1"/>
  </cacheSource>
  <cacheFields count="5">
    <cacheField name="Date" numFmtId="165">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30130555553" createdVersion="6" refreshedVersion="6" minRefreshableVersion="3" recordCount="21" xr:uid="{6D5F31C5-AD85-4538-8A90-1320DA3EF209}">
  <cacheSource type="worksheet">
    <worksheetSource name="Expenses1281710"/>
  </cacheSource>
  <cacheFields count="4">
    <cacheField name="Date" numFmtId="165">
      <sharedItems containsSemiMixedTypes="0" containsNonDate="0" containsDate="1" containsString="0" minDate="2017-01-01T00:00:00" maxDate="2017-02-26T00:00:00"/>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305130787" createdVersion="6" refreshedVersion="6" minRefreshableVersion="3" recordCount="21" xr:uid="{0194F59C-E244-4B25-807C-95EC9438BD19}">
  <cacheSource type="worksheet">
    <worksheetSource name="tbl_15.1"/>
  </cacheSource>
  <cacheFields count="4">
    <cacheField name="Date" numFmtId="165">
      <sharedItems containsSemiMixedTypes="0" containsNonDate="0" containsDate="1" containsString="0" minDate="2017-01-01T00:00:00" maxDate="2017-02-26T00:00:00"/>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50.630732175923" createdVersion="6" refreshedVersion="6" minRefreshableVersion="3" recordCount="12" xr:uid="{EF6D1D58-9D2B-4B91-8778-61BC3A76D811}">
  <cacheSource type="worksheet">
    <worksheetSource name="tbl_16.1"/>
  </cacheSource>
  <cacheFields count="4">
    <cacheField name="Month" numFmtId="0">
      <sharedItems count="4">
        <s v="Jan"/>
        <s v="Feb"/>
        <s v="Mar"/>
        <s v="Apr"/>
      </sharedItems>
    </cacheField>
    <cacheField name="Buyer" numFmtId="0">
      <sharedItems count="3">
        <s v="Kelly"/>
        <s v="Dad"/>
        <s v="Mom"/>
      </sharedItems>
    </cacheField>
    <cacheField name="Type" numFmtId="0">
      <sharedItems count="2">
        <s v="Food"/>
        <s v="Utilities"/>
      </sharedItems>
    </cacheField>
    <cacheField name="Amount" numFmtId="6">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n v="300"/>
  </r>
  <r>
    <x v="0"/>
    <x v="0"/>
    <x v="1"/>
    <n v="200"/>
  </r>
  <r>
    <x v="0"/>
    <x v="0"/>
    <x v="2"/>
    <n v="400"/>
  </r>
  <r>
    <x v="0"/>
    <x v="0"/>
    <x v="0"/>
    <n v="300"/>
  </r>
  <r>
    <x v="0"/>
    <x v="0"/>
    <x v="1"/>
    <n v="800"/>
  </r>
  <r>
    <x v="0"/>
    <x v="0"/>
    <x v="2"/>
    <n v="400"/>
  </r>
  <r>
    <x v="0"/>
    <x v="0"/>
    <x v="0"/>
    <n v="200"/>
  </r>
  <r>
    <x v="0"/>
    <x v="0"/>
    <x v="1"/>
    <n v="300"/>
  </r>
  <r>
    <x v="0"/>
    <x v="0"/>
    <x v="2"/>
    <n v="450"/>
  </r>
  <r>
    <x v="0"/>
    <x v="0"/>
    <x v="0"/>
    <n v="230"/>
  </r>
  <r>
    <x v="0"/>
    <x v="0"/>
    <x v="1"/>
    <n v="120"/>
  </r>
  <r>
    <x v="0"/>
    <x v="0"/>
    <x v="2"/>
    <n v="400"/>
  </r>
  <r>
    <x v="0"/>
    <x v="1"/>
    <x v="0"/>
    <n v="210"/>
  </r>
  <r>
    <x v="0"/>
    <x v="1"/>
    <x v="1"/>
    <n v="300"/>
  </r>
  <r>
    <x v="0"/>
    <x v="1"/>
    <x v="2"/>
    <n v="400"/>
  </r>
  <r>
    <x v="0"/>
    <x v="1"/>
    <x v="0"/>
    <n v="230"/>
  </r>
  <r>
    <x v="0"/>
    <x v="1"/>
    <x v="1"/>
    <n v="900"/>
  </r>
  <r>
    <x v="0"/>
    <x v="1"/>
    <x v="2"/>
    <n v="300"/>
  </r>
  <r>
    <x v="0"/>
    <x v="1"/>
    <x v="0"/>
    <n v="200"/>
  </r>
  <r>
    <x v="0"/>
    <x v="1"/>
    <x v="1"/>
    <n v="1000"/>
  </r>
  <r>
    <x v="0"/>
    <x v="1"/>
    <x v="2"/>
    <n v="220"/>
  </r>
  <r>
    <x v="0"/>
    <x v="1"/>
    <x v="0"/>
    <n v="400"/>
  </r>
  <r>
    <x v="0"/>
    <x v="1"/>
    <x v="1"/>
    <n v="200"/>
  </r>
  <r>
    <x v="0"/>
    <x v="1"/>
    <x v="2"/>
    <n v="400"/>
  </r>
  <r>
    <x v="1"/>
    <x v="2"/>
    <x v="0"/>
    <n v="100"/>
  </r>
  <r>
    <x v="1"/>
    <x v="2"/>
    <x v="1"/>
    <n v="30"/>
  </r>
  <r>
    <x v="1"/>
    <x v="2"/>
    <x v="2"/>
    <n v="123"/>
  </r>
  <r>
    <x v="1"/>
    <x v="2"/>
    <x v="0"/>
    <n v="300"/>
  </r>
  <r>
    <x v="1"/>
    <x v="2"/>
    <x v="1"/>
    <n v="350"/>
  </r>
  <r>
    <x v="1"/>
    <x v="2"/>
    <x v="2"/>
    <n v="230"/>
  </r>
  <r>
    <x v="1"/>
    <x v="2"/>
    <x v="0"/>
    <n v="120"/>
  </r>
  <r>
    <x v="1"/>
    <x v="2"/>
    <x v="1"/>
    <n v="640"/>
  </r>
  <r>
    <x v="1"/>
    <x v="2"/>
    <x v="2"/>
    <n v="530"/>
  </r>
  <r>
    <x v="1"/>
    <x v="2"/>
    <x v="0"/>
    <n v="560"/>
  </r>
  <r>
    <x v="1"/>
    <x v="2"/>
    <x v="1"/>
    <n v="240"/>
  </r>
  <r>
    <x v="1"/>
    <x v="2"/>
    <x v="2"/>
    <n v="250"/>
  </r>
  <r>
    <x v="1"/>
    <x v="3"/>
    <x v="0"/>
    <n v="62"/>
  </r>
  <r>
    <x v="1"/>
    <x v="3"/>
    <x v="1"/>
    <n v="600"/>
  </r>
  <r>
    <x v="1"/>
    <x v="3"/>
    <x v="2"/>
    <n v="340"/>
  </r>
  <r>
    <x v="1"/>
    <x v="3"/>
    <x v="0"/>
    <n v="205"/>
  </r>
  <r>
    <x v="1"/>
    <x v="3"/>
    <x v="1"/>
    <n v="500"/>
  </r>
  <r>
    <x v="1"/>
    <x v="3"/>
    <x v="2"/>
    <n v="403"/>
  </r>
  <r>
    <x v="1"/>
    <x v="3"/>
    <x v="0"/>
    <n v="503"/>
  </r>
  <r>
    <x v="1"/>
    <x v="3"/>
    <x v="1"/>
    <n v="2000"/>
  </r>
  <r>
    <x v="1"/>
    <x v="3"/>
    <x v="2"/>
    <n v="140"/>
  </r>
  <r>
    <x v="1"/>
    <x v="3"/>
    <x v="0"/>
    <n v="502"/>
  </r>
  <r>
    <x v="1"/>
    <x v="3"/>
    <x v="1"/>
    <n v="120"/>
  </r>
  <r>
    <x v="1"/>
    <x v="3"/>
    <x v="2"/>
    <n v="50"/>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n v="300"/>
  </r>
  <r>
    <x v="0"/>
    <x v="1"/>
    <x v="1"/>
    <n v="200"/>
  </r>
  <r>
    <x v="0"/>
    <x v="2"/>
    <x v="2"/>
    <n v="400"/>
  </r>
  <r>
    <x v="0"/>
    <x v="0"/>
    <x v="3"/>
    <n v="300"/>
  </r>
  <r>
    <x v="0"/>
    <x v="1"/>
    <x v="0"/>
    <n v="800"/>
  </r>
  <r>
    <x v="0"/>
    <x v="2"/>
    <x v="1"/>
    <n v="400"/>
  </r>
  <r>
    <x v="0"/>
    <x v="0"/>
    <x v="2"/>
    <n v="200"/>
  </r>
  <r>
    <x v="0"/>
    <x v="1"/>
    <x v="3"/>
    <n v="300"/>
  </r>
  <r>
    <x v="0"/>
    <x v="2"/>
    <x v="0"/>
    <n v="450"/>
  </r>
  <r>
    <x v="0"/>
    <x v="0"/>
    <x v="1"/>
    <n v="230"/>
  </r>
  <r>
    <x v="0"/>
    <x v="1"/>
    <x v="2"/>
    <n v="120"/>
  </r>
  <r>
    <x v="0"/>
    <x v="2"/>
    <x v="3"/>
    <n v="400"/>
  </r>
  <r>
    <x v="1"/>
    <x v="0"/>
    <x v="4"/>
    <n v="210"/>
  </r>
  <r>
    <x v="1"/>
    <x v="1"/>
    <x v="5"/>
    <n v="300"/>
  </r>
  <r>
    <x v="1"/>
    <x v="2"/>
    <x v="6"/>
    <n v="400"/>
  </r>
  <r>
    <x v="1"/>
    <x v="0"/>
    <x v="7"/>
    <n v="230"/>
  </r>
  <r>
    <x v="1"/>
    <x v="1"/>
    <x v="4"/>
    <n v="900"/>
  </r>
  <r>
    <x v="1"/>
    <x v="2"/>
    <x v="5"/>
    <n v="300"/>
  </r>
  <r>
    <x v="1"/>
    <x v="0"/>
    <x v="6"/>
    <n v="200"/>
  </r>
  <r>
    <x v="1"/>
    <x v="1"/>
    <x v="7"/>
    <n v="1000"/>
  </r>
  <r>
    <x v="1"/>
    <x v="2"/>
    <x v="4"/>
    <n v="220"/>
  </r>
  <r>
    <x v="1"/>
    <x v="0"/>
    <x v="5"/>
    <n v="400"/>
  </r>
  <r>
    <x v="1"/>
    <x v="1"/>
    <x v="6"/>
    <n v="200"/>
  </r>
  <r>
    <x v="1"/>
    <x v="2"/>
    <x v="7"/>
    <n v="400"/>
  </r>
  <r>
    <x v="2"/>
    <x v="0"/>
    <x v="8"/>
    <n v="100"/>
  </r>
  <r>
    <x v="2"/>
    <x v="1"/>
    <x v="9"/>
    <n v="30"/>
  </r>
  <r>
    <x v="2"/>
    <x v="2"/>
    <x v="10"/>
    <n v="123"/>
  </r>
  <r>
    <x v="2"/>
    <x v="0"/>
    <x v="11"/>
    <n v="300"/>
  </r>
  <r>
    <x v="2"/>
    <x v="1"/>
    <x v="8"/>
    <n v="350"/>
  </r>
  <r>
    <x v="2"/>
    <x v="2"/>
    <x v="9"/>
    <n v="230"/>
  </r>
  <r>
    <x v="2"/>
    <x v="0"/>
    <x v="10"/>
    <n v="120"/>
  </r>
  <r>
    <x v="2"/>
    <x v="1"/>
    <x v="11"/>
    <n v="640"/>
  </r>
  <r>
    <x v="2"/>
    <x v="2"/>
    <x v="8"/>
    <n v="530"/>
  </r>
  <r>
    <x v="2"/>
    <x v="0"/>
    <x v="9"/>
    <n v="560"/>
  </r>
  <r>
    <x v="2"/>
    <x v="1"/>
    <x v="10"/>
    <n v="240"/>
  </r>
  <r>
    <x v="2"/>
    <x v="2"/>
    <x v="11"/>
    <n v="250"/>
  </r>
  <r>
    <x v="3"/>
    <x v="0"/>
    <x v="12"/>
    <n v="62"/>
  </r>
  <r>
    <x v="3"/>
    <x v="1"/>
    <x v="13"/>
    <n v="600"/>
  </r>
  <r>
    <x v="3"/>
    <x v="2"/>
    <x v="2"/>
    <n v="340"/>
  </r>
  <r>
    <x v="3"/>
    <x v="0"/>
    <x v="0"/>
    <n v="205"/>
  </r>
  <r>
    <x v="3"/>
    <x v="1"/>
    <x v="12"/>
    <n v="500"/>
  </r>
  <r>
    <x v="3"/>
    <x v="2"/>
    <x v="13"/>
    <n v="403"/>
  </r>
  <r>
    <x v="3"/>
    <x v="0"/>
    <x v="2"/>
    <n v="503"/>
  </r>
  <r>
    <x v="3"/>
    <x v="1"/>
    <x v="0"/>
    <n v="2000"/>
  </r>
  <r>
    <x v="3"/>
    <x v="2"/>
    <x v="12"/>
    <n v="140"/>
  </r>
  <r>
    <x v="3"/>
    <x v="0"/>
    <x v="13"/>
    <n v="502"/>
  </r>
  <r>
    <x v="3"/>
    <x v="1"/>
    <x v="2"/>
    <n v="120"/>
  </r>
  <r>
    <x v="3"/>
    <x v="2"/>
    <x v="0"/>
    <n v="50"/>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d v="2017-01-17T00:00:00"/>
    <x v="0"/>
    <x v="0"/>
    <n v="1000"/>
  </r>
  <r>
    <d v="2017-01-17T00:00:00"/>
    <x v="0"/>
    <x v="1"/>
    <n v="500"/>
  </r>
  <r>
    <d v="2017-01-17T00:00:00"/>
    <x v="0"/>
    <x v="2"/>
    <n v="500"/>
  </r>
  <r>
    <d v="2017-02-20T00:00:00"/>
    <x v="1"/>
    <x v="3"/>
    <n v="20"/>
  </r>
  <r>
    <d v="2017-02-25T00:00:00"/>
    <x v="1"/>
    <x v="4"/>
    <n v="125"/>
  </r>
  <r>
    <d v="2017-01-21T00:00:00"/>
    <x v="1"/>
    <x v="5"/>
    <n v="250"/>
  </r>
  <r>
    <d v="2017-02-20T00:00:00"/>
    <x v="1"/>
    <x v="6"/>
    <n v="20"/>
  </r>
  <r>
    <d v="2017-02-25T00:00:00"/>
    <x v="1"/>
    <x v="7"/>
    <n v="125"/>
  </r>
  <r>
    <d v="2017-01-21T00:00:00"/>
    <x v="1"/>
    <x v="8"/>
    <n v="250"/>
  </r>
  <r>
    <d v="2017-02-20T00:00:00"/>
    <x v="1"/>
    <x v="9"/>
    <n v="20"/>
  </r>
  <r>
    <d v="2017-02-25T00:00:00"/>
    <x v="1"/>
    <x v="10"/>
    <n v="125"/>
  </r>
  <r>
    <d v="2017-01-01T00:00:00"/>
    <x v="2"/>
    <x v="11"/>
    <n v="74"/>
  </r>
  <r>
    <d v="2017-01-15T00:00:00"/>
    <x v="2"/>
    <x v="12"/>
    <n v="235"/>
  </r>
  <r>
    <d v="2017-01-21T00:00:00"/>
    <x v="2"/>
    <x v="13"/>
    <n v="125"/>
  </r>
  <r>
    <d v="2017-02-02T00:00:00"/>
    <x v="2"/>
    <x v="12"/>
    <n v="235"/>
  </r>
  <r>
    <d v="2017-01-01T00:00:00"/>
    <x v="2"/>
    <x v="14"/>
    <n v="74"/>
  </r>
  <r>
    <d v="2017-01-15T00:00:00"/>
    <x v="2"/>
    <x v="15"/>
    <n v="70"/>
  </r>
  <r>
    <d v="2017-02-02T00:00:00"/>
    <x v="2"/>
    <x v="16"/>
    <n v="235"/>
  </r>
  <r>
    <d v="2017-01-01T00:00:00"/>
    <x v="2"/>
    <x v="17"/>
    <n v="74"/>
  </r>
  <r>
    <d v="2017-01-15T00:00:00"/>
    <x v="2"/>
    <x v="18"/>
    <n v="70"/>
  </r>
  <r>
    <d v="2017-02-02T00:00:00"/>
    <x v="2"/>
    <x v="19"/>
    <n v="23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d v="2017-01-17T00:00:00"/>
    <x v="0"/>
    <x v="0"/>
    <n v="1000"/>
  </r>
  <r>
    <d v="2017-01-17T00:00:00"/>
    <x v="0"/>
    <x v="1"/>
    <n v="500"/>
  </r>
  <r>
    <d v="2017-01-17T00:00:00"/>
    <x v="0"/>
    <x v="2"/>
    <n v="500"/>
  </r>
  <r>
    <d v="2017-02-20T00:00:00"/>
    <x v="1"/>
    <x v="3"/>
    <n v="20"/>
  </r>
  <r>
    <d v="2017-02-25T00:00:00"/>
    <x v="1"/>
    <x v="4"/>
    <n v="125"/>
  </r>
  <r>
    <d v="2017-01-21T00:00:00"/>
    <x v="1"/>
    <x v="5"/>
    <n v="250"/>
  </r>
  <r>
    <d v="2017-02-20T00:00:00"/>
    <x v="1"/>
    <x v="6"/>
    <n v="20"/>
  </r>
  <r>
    <d v="2017-02-25T00:00:00"/>
    <x v="1"/>
    <x v="7"/>
    <n v="125"/>
  </r>
  <r>
    <d v="2017-01-21T00:00:00"/>
    <x v="1"/>
    <x v="8"/>
    <n v="250"/>
  </r>
  <r>
    <d v="2017-02-20T00:00:00"/>
    <x v="1"/>
    <x v="9"/>
    <n v="20"/>
  </r>
  <r>
    <d v="2017-02-25T00:00:00"/>
    <x v="1"/>
    <x v="10"/>
    <n v="125"/>
  </r>
  <r>
    <d v="2017-01-01T00:00:00"/>
    <x v="2"/>
    <x v="11"/>
    <n v="74"/>
  </r>
  <r>
    <d v="2017-01-15T00:00:00"/>
    <x v="2"/>
    <x v="12"/>
    <n v="235"/>
  </r>
  <r>
    <d v="2017-01-21T00:00:00"/>
    <x v="2"/>
    <x v="13"/>
    <n v="125"/>
  </r>
  <r>
    <d v="2017-02-02T00:00:00"/>
    <x v="2"/>
    <x v="12"/>
    <n v="235"/>
  </r>
  <r>
    <d v="2017-01-01T00:00:00"/>
    <x v="2"/>
    <x v="14"/>
    <n v="74"/>
  </r>
  <r>
    <d v="2017-01-15T00:00:00"/>
    <x v="2"/>
    <x v="15"/>
    <n v="70"/>
  </r>
  <r>
    <d v="2017-02-02T00:00:00"/>
    <x v="2"/>
    <x v="16"/>
    <n v="235"/>
  </r>
  <r>
    <d v="2017-01-01T00:00:00"/>
    <x v="2"/>
    <x v="17"/>
    <n v="74"/>
  </r>
  <r>
    <d v="2017-01-15T00:00:00"/>
    <x v="2"/>
    <x v="18"/>
    <n v="70"/>
  </r>
  <r>
    <d v="2017-02-02T00:00:00"/>
    <x v="2"/>
    <x v="19"/>
    <n v="23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74"/>
  </r>
  <r>
    <x v="0"/>
    <x v="1"/>
    <x v="0"/>
    <n v="235"/>
  </r>
  <r>
    <x v="0"/>
    <x v="2"/>
    <x v="1"/>
    <n v="1000"/>
  </r>
  <r>
    <x v="1"/>
    <x v="0"/>
    <x v="0"/>
    <n v="74"/>
  </r>
  <r>
    <x v="1"/>
    <x v="1"/>
    <x v="0"/>
    <n v="235"/>
  </r>
  <r>
    <x v="1"/>
    <x v="2"/>
    <x v="1"/>
    <n v="1000"/>
  </r>
  <r>
    <x v="2"/>
    <x v="0"/>
    <x v="0"/>
    <n v="125"/>
  </r>
  <r>
    <x v="2"/>
    <x v="1"/>
    <x v="0"/>
    <n v="235"/>
  </r>
  <r>
    <x v="2"/>
    <x v="2"/>
    <x v="1"/>
    <n v="20"/>
  </r>
  <r>
    <x v="3"/>
    <x v="0"/>
    <x v="0"/>
    <n v="125"/>
  </r>
  <r>
    <x v="3"/>
    <x v="1"/>
    <x v="0"/>
    <n v="74"/>
  </r>
  <r>
    <x v="3"/>
    <x v="2"/>
    <x v="1"/>
    <n v="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68E91C-2B84-4636-AF1D-7247CB1DE7A8}" name="PivotTable1" cacheId="22"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104">
      <pivotArea outline="0" collapsedLevelsAreSubtotals="1" fieldPosition="0"/>
    </format>
    <format dxfId="10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B8D1BDC-5245-43D4-B3EA-25288ED68FF7}" name="PivotTable2" cacheId="16"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C17" firstHeaderRow="1" firstDataRow="1"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0"/>
        <item x="1"/>
        <item x="2"/>
        <item t="default"/>
      </items>
    </pivotField>
    <pivotField showAll="0" defaultSubtotal="0">
      <items count="20">
        <item x="1"/>
        <item x="17"/>
        <item x="5"/>
        <item x="7"/>
        <item x="13"/>
        <item x="16"/>
        <item x="6"/>
        <item x="15"/>
        <item x="10"/>
        <item x="12"/>
        <item x="11"/>
        <item x="18"/>
        <item x="19"/>
        <item x="14"/>
        <item x="3"/>
        <item x="8"/>
        <item x="9"/>
        <item x="0"/>
        <item x="2"/>
        <item x="4"/>
      </items>
    </pivotField>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4">
    <i>
      <x/>
    </i>
    <i>
      <x v="1"/>
    </i>
    <i>
      <x v="2"/>
    </i>
    <i t="grand">
      <x/>
    </i>
  </rowItems>
  <colItems count="1">
    <i/>
  </colItems>
  <dataFields count="1">
    <dataField name="Sum of Amount" fld="3" baseField="0" baseItem="0" numFmtId="5"/>
  </dataFields>
  <formats count="8">
    <format dxfId="32">
      <pivotArea outline="0" collapsedLevelsAreSubtotals="1" fieldPosition="0"/>
    </format>
    <format dxfId="31">
      <pivotArea outline="0" collapsedLevelsAreSubtotals="1" fieldPosition="0"/>
    </format>
    <format dxfId="30">
      <pivotArea type="all" dataOnly="0" outline="0" fieldPosition="0"/>
    </format>
    <format dxfId="29">
      <pivotArea outline="0" collapsedLevelsAreSubtotals="1" fieldPosition="0"/>
    </format>
    <format dxfId="28">
      <pivotArea field="1" type="button" dataOnly="0" labelOnly="1" outline="0" axis="axisRow" fieldPosition="0"/>
    </format>
    <format dxfId="27">
      <pivotArea dataOnly="0" labelOnly="1" fieldPosition="0">
        <references count="1">
          <reference field="1" count="0"/>
        </references>
      </pivotArea>
    </format>
    <format dxfId="26">
      <pivotArea dataOnly="0" labelOnly="1" grandRow="1" outline="0" fieldPosition="0"/>
    </format>
    <format dxfId="2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3635B5B-28D4-41E9-B070-CD1C7CB92571}" name="PivotTable1" cacheId="17"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F7:G31" firstHeaderRow="1" firstDataRow="1" firstDataCol="1"/>
  <pivotFields count="4">
    <pivotField showAll="0"/>
    <pivotField axis="axisRow" showAll="0">
      <items count="4">
        <item x="0"/>
        <item x="1"/>
        <item x="2"/>
        <item t="default"/>
      </items>
    </pivotField>
    <pivotField axis="axisRow" showAll="0">
      <items count="21">
        <item x="17"/>
        <item x="5"/>
        <item x="16"/>
        <item x="6"/>
        <item x="15"/>
        <item x="10"/>
        <item x="12"/>
        <item x="11"/>
        <item x="14"/>
        <item x="3"/>
        <item x="9"/>
        <item x="0"/>
        <item x="2"/>
        <item x="4"/>
        <item x="1"/>
        <item x="7"/>
        <item x="8"/>
        <item x="13"/>
        <item x="18"/>
        <item x="19"/>
        <item t="default"/>
      </items>
    </pivotField>
    <pivotField dataField="1" numFmtId="5" showAll="0"/>
  </pivotFields>
  <rowFields count="2">
    <field x="1"/>
    <field x="2"/>
  </rowFields>
  <rowItems count="24">
    <i>
      <x/>
    </i>
    <i r="1">
      <x v="11"/>
    </i>
    <i r="1">
      <x v="12"/>
    </i>
    <i r="1">
      <x v="14"/>
    </i>
    <i>
      <x v="1"/>
    </i>
    <i r="1">
      <x v="1"/>
    </i>
    <i r="1">
      <x v="3"/>
    </i>
    <i r="1">
      <x v="5"/>
    </i>
    <i r="1">
      <x v="9"/>
    </i>
    <i r="1">
      <x v="10"/>
    </i>
    <i r="1">
      <x v="13"/>
    </i>
    <i r="1">
      <x v="15"/>
    </i>
    <i r="1">
      <x v="16"/>
    </i>
    <i>
      <x v="2"/>
    </i>
    <i r="1">
      <x/>
    </i>
    <i r="1">
      <x v="2"/>
    </i>
    <i r="1">
      <x v="4"/>
    </i>
    <i r="1">
      <x v="6"/>
    </i>
    <i r="1">
      <x v="7"/>
    </i>
    <i r="1">
      <x v="8"/>
    </i>
    <i r="1">
      <x v="17"/>
    </i>
    <i r="1">
      <x v="18"/>
    </i>
    <i r="1">
      <x v="19"/>
    </i>
    <i t="grand">
      <x/>
    </i>
  </rowItems>
  <colItems count="1">
    <i/>
  </colItems>
  <dataFields count="1">
    <dataField name="Sum of Amount" fld="3" baseField="2" baseItem="12"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F93EA00-189E-453F-9D54-1916686BD63B}" name="PivotTable1" cacheId="18"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F7:G31" firstHeaderRow="1" firstDataRow="1" firstDataCol="1"/>
  <pivotFields count="4">
    <pivotField numFmtId="14" showAll="0"/>
    <pivotField axis="axisRow" showAll="0">
      <items count="4">
        <item x="0"/>
        <item x="1"/>
        <item x="2"/>
        <item t="default"/>
      </items>
    </pivotField>
    <pivotField axis="axisRow" showAll="0">
      <items count="21">
        <item x="17"/>
        <item x="5"/>
        <item x="16"/>
        <item x="6"/>
        <item x="15"/>
        <item x="10"/>
        <item x="12"/>
        <item x="11"/>
        <item x="14"/>
        <item x="3"/>
        <item x="9"/>
        <item x="0"/>
        <item x="2"/>
        <item x="4"/>
        <item x="1"/>
        <item x="7"/>
        <item x="8"/>
        <item x="13"/>
        <item x="18"/>
        <item x="19"/>
        <item t="default"/>
      </items>
    </pivotField>
    <pivotField dataField="1" numFmtId="5" showAll="0"/>
  </pivotFields>
  <rowFields count="2">
    <field x="1"/>
    <field x="2"/>
  </rowFields>
  <rowItems count="24">
    <i>
      <x/>
    </i>
    <i r="1">
      <x v="11"/>
    </i>
    <i r="1">
      <x v="12"/>
    </i>
    <i r="1">
      <x v="14"/>
    </i>
    <i>
      <x v="1"/>
    </i>
    <i r="1">
      <x v="1"/>
    </i>
    <i r="1">
      <x v="3"/>
    </i>
    <i r="1">
      <x v="5"/>
    </i>
    <i r="1">
      <x v="9"/>
    </i>
    <i r="1">
      <x v="10"/>
    </i>
    <i r="1">
      <x v="13"/>
    </i>
    <i r="1">
      <x v="15"/>
    </i>
    <i r="1">
      <x v="16"/>
    </i>
    <i>
      <x v="2"/>
    </i>
    <i r="1">
      <x/>
    </i>
    <i r="1">
      <x v="2"/>
    </i>
    <i r="1">
      <x v="4"/>
    </i>
    <i r="1">
      <x v="6"/>
    </i>
    <i r="1">
      <x v="7"/>
    </i>
    <i r="1">
      <x v="8"/>
    </i>
    <i r="1">
      <x v="17"/>
    </i>
    <i r="1">
      <x v="18"/>
    </i>
    <i r="1">
      <x v="19"/>
    </i>
    <i t="grand">
      <x/>
    </i>
  </rowItems>
  <colItems count="1">
    <i/>
  </colItems>
  <dataFields count="1">
    <dataField name="Sum of Amount" fld="3" baseField="2" baseItem="9"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EAFD9E5-A878-4C42-BE7F-EE38E563AC4D}" name="PivotTable1" cacheId="19"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M19" firstHeaderRow="1" firstDataRow="3" firstDataCol="1"/>
  <pivotFields count="4">
    <pivotField axis="axisCol" showAll="0">
      <items count="5">
        <item x="0"/>
        <item x="1"/>
        <item x="2"/>
        <item x="3"/>
        <item t="default"/>
      </items>
    </pivotField>
    <pivotField axis="axisRow" showAll="0">
      <items count="4">
        <item x="0"/>
        <item x="1"/>
        <item x="2"/>
        <item t="default"/>
      </items>
    </pivotField>
    <pivotField axis="axisCol" showAll="0">
      <items count="3">
        <item x="0"/>
        <item x="1"/>
        <item t="default" sd="0"/>
      </items>
    </pivotField>
    <pivotField dataField="1" numFmtId="5" showAll="0"/>
  </pivotFields>
  <rowFields count="1">
    <field x="1"/>
  </rowFields>
  <rowItems count="4">
    <i>
      <x/>
    </i>
    <i>
      <x v="1"/>
    </i>
    <i>
      <x v="2"/>
    </i>
    <i t="grand">
      <x/>
    </i>
  </rowItems>
  <colFields count="2">
    <field x="2"/>
    <field x="0"/>
  </colFields>
  <colItems count="11">
    <i>
      <x/>
      <x/>
    </i>
    <i r="1">
      <x v="1"/>
    </i>
    <i r="1">
      <x v="2"/>
    </i>
    <i r="1">
      <x v="3"/>
    </i>
    <i t="default">
      <x/>
    </i>
    <i>
      <x v="1"/>
      <x/>
    </i>
    <i r="1">
      <x v="1"/>
    </i>
    <i r="1">
      <x v="2"/>
    </i>
    <i r="1">
      <x v="3"/>
    </i>
    <i t="default">
      <x v="1"/>
    </i>
    <i t="grand">
      <x/>
    </i>
  </colItems>
  <dataFields count="1">
    <dataField name="Sum of Amount" fld="3" baseField="1" baseItem="3"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15F6EF3-46F6-460A-8C36-079BE688B56A}" name="PivotTable1" cacheId="2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D8:E29" firstHeaderRow="1" firstDataRow="1" firstDataCol="1"/>
  <pivotFields count="4">
    <pivotField axis="axisRow" showAll="0">
      <items count="3">
        <item x="0"/>
        <item x="1"/>
        <item t="default"/>
      </items>
    </pivotField>
    <pivotField axis="axisRow" showAll="0">
      <items count="5">
        <item x="3"/>
        <item x="1"/>
        <item x="2"/>
        <item x="0"/>
        <item t="default"/>
      </items>
    </pivotField>
    <pivotField axis="axisRow" showAll="0">
      <items count="4">
        <item x="0"/>
        <item x="1"/>
        <item x="2"/>
        <item t="default"/>
      </items>
    </pivotField>
    <pivotField dataField="1" showAll="0"/>
  </pivotFields>
  <rowFields count="3">
    <field x="1"/>
    <field x="0"/>
    <field x="2"/>
  </rowFields>
  <rowItems count="21">
    <i>
      <x/>
    </i>
    <i r="1">
      <x v="1"/>
    </i>
    <i r="2">
      <x/>
    </i>
    <i r="2">
      <x v="1"/>
    </i>
    <i r="2">
      <x v="2"/>
    </i>
    <i>
      <x v="1"/>
    </i>
    <i r="1">
      <x/>
    </i>
    <i r="2">
      <x/>
    </i>
    <i r="2">
      <x v="1"/>
    </i>
    <i r="2">
      <x v="2"/>
    </i>
    <i>
      <x v="2"/>
    </i>
    <i r="1">
      <x v="1"/>
    </i>
    <i r="2">
      <x/>
    </i>
    <i r="2">
      <x v="1"/>
    </i>
    <i r="2">
      <x v="2"/>
    </i>
    <i>
      <x v="3"/>
    </i>
    <i r="1">
      <x/>
    </i>
    <i r="2">
      <x/>
    </i>
    <i r="2">
      <x v="1"/>
    </i>
    <i r="2">
      <x v="2"/>
    </i>
    <i t="grand">
      <x/>
    </i>
  </rowItems>
  <colItems count="1">
    <i/>
  </colItems>
  <dataFields count="1">
    <dataField name="Sum of Amount" fld="3" baseField="0" baseItem="0"/>
  </dataFields>
  <formats count="2">
    <format dxfId="4">
      <pivotArea outline="0" collapsedLevelsAreSubtotals="1" fieldPosition="0"/>
    </format>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11C6F2C-5175-4F10-A468-CB67E112D9BA}" name="PivotTable1" cacheId="2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2:C17" firstHeaderRow="1" firstDataRow="1" firstDataCol="1"/>
  <pivotFields count="4">
    <pivotField axis="axisRow" showAll="0">
      <items count="5">
        <item x="3"/>
        <item x="1"/>
        <item x="2"/>
        <item x="0"/>
        <item t="default"/>
      </items>
    </pivotField>
    <pivotField showAll="0">
      <items count="4">
        <item x="2"/>
        <item x="1"/>
        <item x="0"/>
        <item t="default"/>
      </items>
    </pivotField>
    <pivotField showAll="0">
      <items count="15">
        <item x="2"/>
        <item x="3"/>
        <item x="4"/>
        <item x="8"/>
        <item x="1"/>
        <item x="10"/>
        <item x="6"/>
        <item x="0"/>
        <item x="5"/>
        <item x="11"/>
        <item x="7"/>
        <item x="12"/>
        <item x="9"/>
        <item x="13"/>
        <item t="default"/>
      </items>
    </pivotField>
    <pivotField dataField="1" showAll="0"/>
  </pivotFields>
  <rowFields count="1">
    <field x="0"/>
  </rowFields>
  <rowItems count="5">
    <i>
      <x/>
    </i>
    <i>
      <x v="1"/>
    </i>
    <i>
      <x v="2"/>
    </i>
    <i>
      <x v="3"/>
    </i>
    <i t="grand">
      <x/>
    </i>
  </rowItems>
  <colItems count="1">
    <i/>
  </colItems>
  <dataFields count="1">
    <dataField name="Sum of Units sold" fld="3" baseField="0" baseItem="1"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D30E849-DE88-4E05-A97E-2142CC5B858A}" name="Sum of Units sold" cacheId="2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B14" firstHeaderRow="1" firstDataRow="1" firstDataCol="0"/>
  <pivotFields count="4">
    <pivotField showAll="0">
      <items count="5">
        <item x="3"/>
        <item x="1"/>
        <item x="2"/>
        <item x="0"/>
        <item t="default"/>
      </items>
    </pivotField>
    <pivotField showAll="0">
      <items count="4">
        <item x="2"/>
        <item x="1"/>
        <item x="0"/>
        <item t="default"/>
      </items>
    </pivotField>
    <pivotField showAll="0"/>
    <pivotField dataField="1" showAll="0"/>
  </pivotFields>
  <rowItems count="1">
    <i/>
  </rowItems>
  <colItems count="1">
    <i/>
  </colItems>
  <dataFields count="1">
    <dataField name="Sum of Units sold" fld="3" baseField="0" baseItem="0" numFmtId="3"/>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0FFF7DA-EF63-4659-869D-D50B65AE8983}" name="PivotTable1" cacheId="2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B14" firstHeaderRow="1" firstDataRow="1" firstDataCol="0"/>
  <pivotFields count="4">
    <pivotField showAll="0">
      <items count="5">
        <item x="3"/>
        <item x="1"/>
        <item x="2"/>
        <item x="0"/>
        <item t="default"/>
      </items>
    </pivotField>
    <pivotField showAll="0"/>
    <pivotField showAll="0">
      <items count="15">
        <item x="2"/>
        <item x="3"/>
        <item x="4"/>
        <item x="8"/>
        <item x="1"/>
        <item x="10"/>
        <item x="6"/>
        <item x="0"/>
        <item x="5"/>
        <item x="11"/>
        <item x="7"/>
        <item x="12"/>
        <item x="9"/>
        <item x="13"/>
        <item t="default"/>
      </items>
    </pivotField>
    <pivotField dataField="1" showAll="0"/>
  </pivotFields>
  <rowItems count="1">
    <i/>
  </rowItems>
  <colItems count="1">
    <i/>
  </colItems>
  <dataFields count="1">
    <dataField name="Sum of Units sold" fld="3" baseField="0" baseItem="0" numFmtId="3"/>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F9049EC-B320-4881-BC61-4B33C15C860D}" name="Sum of Units Sold" cacheId="2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R16" firstHeaderRow="1" firstDataRow="3" firstDataCol="1"/>
  <pivotFields count="4">
    <pivotField axis="axisCol" showAll="0">
      <items count="5">
        <item x="3"/>
        <item x="1"/>
        <item x="2"/>
        <item x="0"/>
        <item t="default"/>
      </items>
    </pivotField>
    <pivotField axis="axisCol" showAll="0">
      <items count="4">
        <item x="2"/>
        <item x="1"/>
        <item x="0"/>
        <item t="default"/>
      </items>
    </pivotField>
    <pivotField showAll="0"/>
    <pivotField dataField="1" showAll="0"/>
  </pivotFields>
  <rowItems count="1">
    <i/>
  </rowItems>
  <colFields count="2">
    <field x="1"/>
    <field x="0"/>
  </colFields>
  <colItems count="16">
    <i>
      <x/>
      <x/>
    </i>
    <i r="1">
      <x v="1"/>
    </i>
    <i r="1">
      <x v="2"/>
    </i>
    <i r="1">
      <x v="3"/>
    </i>
    <i t="default">
      <x/>
    </i>
    <i>
      <x v="1"/>
      <x/>
    </i>
    <i r="1">
      <x v="1"/>
    </i>
    <i r="1">
      <x v="2"/>
    </i>
    <i r="1">
      <x v="3"/>
    </i>
    <i t="default">
      <x v="1"/>
    </i>
    <i>
      <x v="2"/>
      <x/>
    </i>
    <i r="1">
      <x v="1"/>
    </i>
    <i r="1">
      <x v="2"/>
    </i>
    <i r="1">
      <x v="3"/>
    </i>
    <i t="default">
      <x v="2"/>
    </i>
    <i t="grand">
      <x/>
    </i>
  </colItems>
  <dataFields count="1">
    <dataField name="Sum of Units sold" fld="3" baseField="0" baseItem="1"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E14F5CF-7369-4905-BDD0-B23008DB52EE}" name="Sum of Units Sold" cacheId="2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B14" firstHeaderRow="1" firstDataRow="1" firstDataCol="0"/>
  <pivotFields count="4">
    <pivotField showAll="0">
      <items count="5">
        <item x="3"/>
        <item x="1"/>
        <item x="2"/>
        <item x="0"/>
        <item t="default"/>
      </items>
    </pivotField>
    <pivotField showAll="0">
      <items count="4">
        <item x="2"/>
        <item x="1"/>
        <item x="0"/>
        <item t="default"/>
      </items>
    </pivotField>
    <pivotField showAll="0">
      <items count="15">
        <item x="2"/>
        <item x="3"/>
        <item x="4"/>
        <item x="8"/>
        <item x="1"/>
        <item x="10"/>
        <item x="6"/>
        <item x="0"/>
        <item x="5"/>
        <item x="11"/>
        <item x="7"/>
        <item x="12"/>
        <item x="9"/>
        <item x="13"/>
        <item t="default"/>
      </items>
    </pivotField>
    <pivotField dataField="1" showAll="0"/>
  </pivotFields>
  <rowItems count="1">
    <i/>
  </rowItems>
  <colItems count="1">
    <i/>
  </colItems>
  <dataFields count="1">
    <dataField name="Sum of Units sold" fld="3" baseField="1" baseItem="1"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BE6C2C-F1F4-4FA2-95FD-222D75B6E9B7}" name="tbl_2.1" cacheId="23"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F11:G15"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102">
      <pivotArea outline="0" collapsedLevelsAreSubtotals="1" fieldPosition="0"/>
    </format>
    <format dxfId="10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25B045-6569-4869-A87D-AF7D044C9B32}" name="PivotTable1" cacheId="24"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F11:G15"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94">
      <pivotArea outline="0" collapsedLevelsAreSubtotals="1" fieldPosition="0"/>
    </format>
    <format dxfId="9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317741-F635-4E94-A49B-3E32704C868A}" name="PivotTable1" cacheId="25"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C10:I15" firstHeaderRow="1" firstDataRow="2" firstDataCol="1"/>
  <pivotFields count="4">
    <pivotField compact="0" numFmtId="16" outline="0" subtotalTop="0" showAll="0"/>
    <pivotField axis="axisRow" compact="0" outline="0" subtotalTop="0" showAll="0">
      <items count="4">
        <item x="0"/>
        <item x="2"/>
        <item x="1"/>
        <item t="default"/>
      </items>
    </pivotField>
    <pivotField axis="axisCol" compact="0" outline="0" subtotalTop="0" showAll="0">
      <items count="7">
        <item x="1"/>
        <item x="3"/>
        <item x="4"/>
        <item x="2"/>
        <item m="1" x="5"/>
        <item x="0"/>
        <item t="default"/>
      </items>
    </pivotField>
    <pivotField dataField="1" compact="0" numFmtId="44" outline="0" subtotalTop="0" showAll="0"/>
  </pivotFields>
  <rowFields count="1">
    <field x="1"/>
  </rowFields>
  <rowItems count="4">
    <i>
      <x/>
    </i>
    <i>
      <x v="1"/>
    </i>
    <i>
      <x v="2"/>
    </i>
    <i t="grand">
      <x/>
    </i>
  </rowItems>
  <colFields count="1">
    <field x="2"/>
  </colFields>
  <colItems count="6">
    <i>
      <x/>
    </i>
    <i>
      <x v="1"/>
    </i>
    <i>
      <x v="2"/>
    </i>
    <i>
      <x v="3"/>
    </i>
    <i>
      <x v="5"/>
    </i>
    <i t="grand">
      <x/>
    </i>
  </colItems>
  <dataFields count="1">
    <dataField name="Sum of Amount" fld="3" baseField="0" baseItem="0" numFmtId="5"/>
  </dataFields>
  <formats count="2">
    <format dxfId="86">
      <pivotArea outline="0" collapsedLevelsAreSubtotals="1" fieldPosition="0"/>
    </format>
    <format dxfId="8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F6B35B-DCA6-43BA-992B-7A1773EFBAF0}" name="PivotTable3" cacheId="12"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C10:I15" firstHeaderRow="1" firstDataRow="2" firstDataCol="1"/>
  <pivotFields count="4">
    <pivotField compact="0" numFmtId="164" outline="0" showAll="0"/>
    <pivotField axis="axisRow" compact="0" outline="0" showAll="0">
      <items count="4">
        <item x="0"/>
        <item x="2"/>
        <item x="1"/>
        <item t="default"/>
      </items>
    </pivotField>
    <pivotField axis="axisCol" compact="0" outline="0" showAll="0">
      <items count="6">
        <item x="1"/>
        <item x="0"/>
        <item x="3"/>
        <item x="4"/>
        <item x="2"/>
        <item t="default"/>
      </items>
    </pivotField>
    <pivotField dataField="1" compact="0" outline="0" showAll="0"/>
  </pivotFields>
  <rowFields count="1">
    <field x="1"/>
  </rowFields>
  <rowItems count="4">
    <i>
      <x/>
    </i>
    <i>
      <x v="1"/>
    </i>
    <i>
      <x v="2"/>
    </i>
    <i t="grand">
      <x/>
    </i>
  </rowItems>
  <colFields count="1">
    <field x="2"/>
  </colFields>
  <colItems count="6">
    <i>
      <x/>
    </i>
    <i>
      <x v="1"/>
    </i>
    <i>
      <x v="2"/>
    </i>
    <i>
      <x v="3"/>
    </i>
    <i>
      <x v="4"/>
    </i>
    <i t="grand">
      <x/>
    </i>
  </colItems>
  <dataFields count="1">
    <dataField name="Sum of Amount" fld="3" baseField="1" baseItem="1"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AEE823-641D-41F9-A1D5-9FCC642C96FE}" name="PivotTable1" cacheId="11" applyNumberFormats="0" applyBorderFormats="0" applyFontFormats="0" applyPatternFormats="0" applyAlignmentFormats="0" applyWidthHeightFormats="1" dataCaption="Values" grandTotalCaption="Grand Total" updatedVersion="6" minRefreshableVersion="3" itemPrintTitles="1" createdVersion="6" indent="0" compact="0" compactData="0" multipleFieldFilters="0">
  <location ref="B13:C17"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items count="6">
        <item x="1"/>
        <item x="0"/>
        <item x="3"/>
        <item x="4"/>
        <item x="2"/>
        <item t="default"/>
      </items>
    </pivotField>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77">
      <pivotArea outline="0" collapsedLevelsAreSubtotals="1" fieldPosition="0"/>
    </format>
    <format dxfId="7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7AA0EA-EAC2-4D31-AC44-CD51DE039EAA}" name="PivotTable4" cacheId="13"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C9:I14" firstHeaderRow="1" firstDataRow="2" firstDataCol="1"/>
  <pivotFields count="4">
    <pivotField compact="0" numFmtId="164" outline="0" showAll="0"/>
    <pivotField axis="axisRow" compact="0" outline="0" showAll="0">
      <items count="4">
        <item x="0"/>
        <item x="2"/>
        <item x="1"/>
        <item t="default"/>
      </items>
    </pivotField>
    <pivotField axis="axisCol" compact="0" outline="0" showAll="0">
      <items count="6">
        <item x="1"/>
        <item x="0"/>
        <item x="3"/>
        <item x="4"/>
        <item x="2"/>
        <item t="default"/>
      </items>
    </pivotField>
    <pivotField dataField="1" compact="0" outline="0" showAll="0"/>
  </pivotFields>
  <rowFields count="1">
    <field x="1"/>
  </rowFields>
  <rowItems count="4">
    <i>
      <x/>
    </i>
    <i>
      <x v="1"/>
    </i>
    <i>
      <x v="2"/>
    </i>
    <i t="grand">
      <x/>
    </i>
  </rowItems>
  <colFields count="1">
    <field x="2"/>
  </colFields>
  <colItems count="6">
    <i>
      <x/>
    </i>
    <i>
      <x v="1"/>
    </i>
    <i>
      <x v="2"/>
    </i>
    <i>
      <x v="3"/>
    </i>
    <i>
      <x v="4"/>
    </i>
    <i t="grand">
      <x/>
    </i>
  </colItems>
  <dataFields count="1">
    <dataField name="Sum of Amount" fld="3" baseField="1" baseItem="0" numFmtId="166"/>
  </dataFields>
  <formats count="20">
    <format dxfId="74">
      <pivotArea type="origin" dataOnly="0" labelOnly="1" outline="0" fieldPosition="0"/>
    </format>
    <format dxfId="73">
      <pivotArea type="origin" dataOnly="0" labelOnly="1" outline="0" fieldPosition="0"/>
    </format>
    <format dxfId="72">
      <pivotArea type="topRight" dataOnly="0" labelOnly="1" outline="0" offset="E1" fieldPosition="0"/>
    </format>
    <format dxfId="71">
      <pivotArea type="topRight" dataOnly="0" labelOnly="1" outline="0" offset="A1:D1" fieldPosition="0"/>
    </format>
    <format dxfId="70">
      <pivotArea field="2" type="button" dataOnly="0" labelOnly="1" outline="0" axis="axisCol" fieldPosition="0"/>
    </format>
    <format dxfId="69">
      <pivotArea dataOnly="0" labelOnly="1" outline="0" fieldPosition="0">
        <references count="1">
          <reference field="2" count="0"/>
        </references>
      </pivotArea>
    </format>
    <format dxfId="68">
      <pivotArea field="1" type="button" dataOnly="0" labelOnly="1" outline="0" axis="axisRow" fieldPosition="0"/>
    </format>
    <format dxfId="67">
      <pivotArea dataOnly="0" labelOnly="1" outline="0" fieldPosition="0">
        <references count="1">
          <reference field="1" count="0"/>
        </references>
      </pivotArea>
    </format>
    <format dxfId="66">
      <pivotArea field="2" type="button" dataOnly="0" labelOnly="1" outline="0" axis="axisCol" fieldPosition="0"/>
    </format>
    <format dxfId="65">
      <pivotArea dataOnly="0" labelOnly="1" outline="0" fieldPosition="0">
        <references count="1">
          <reference field="2" count="1">
            <x v="0"/>
          </reference>
        </references>
      </pivotArea>
    </format>
    <format dxfId="64">
      <pivotArea dataOnly="0" labelOnly="1" outline="0" fieldPosition="0">
        <references count="1">
          <reference field="2" count="4">
            <x v="1"/>
            <x v="2"/>
            <x v="3"/>
            <x v="4"/>
          </reference>
        </references>
      </pivotArea>
    </format>
    <format dxfId="63">
      <pivotArea outline="0" fieldPosition="0">
        <references count="2">
          <reference field="1" count="0" selected="0"/>
          <reference field="2" count="0" selected="0"/>
        </references>
      </pivotArea>
    </format>
    <format dxfId="62">
      <pivotArea dataOnly="0" labelOnly="1" grandCol="1" outline="0" fieldPosition="0"/>
    </format>
    <format dxfId="61">
      <pivotArea dataOnly="0" labelOnly="1" grandCol="1" outline="0" fieldPosition="0"/>
    </format>
    <format dxfId="60">
      <pivotArea field="1" grandCol="1" outline="0" axis="axisRow" fieldPosition="0">
        <references count="1">
          <reference field="1" count="0" selected="0"/>
        </references>
      </pivotArea>
    </format>
    <format dxfId="59">
      <pivotArea grandRow="1" grandCol="1" outline="0" collapsedLevelsAreSubtotals="1" fieldPosition="0"/>
    </format>
    <format dxfId="58">
      <pivotArea field="2" grandRow="1" outline="0" axis="axisCol" fieldPosition="0">
        <references count="1">
          <reference field="2" count="0" selected="0"/>
        </references>
      </pivotArea>
    </format>
    <format dxfId="57">
      <pivotArea dataOnly="0" labelOnly="1" grandRow="1" outline="0" fieldPosition="0"/>
    </format>
    <format dxfId="56">
      <pivotArea field="2" type="button" dataOnly="0" labelOnly="1" outline="0" axis="axisCol" fieldPosition="0"/>
    </format>
    <format dxfId="55">
      <pivotArea dataOnly="0" labelOnly="1" outline="0"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3DF39D-84DC-471E-83CE-CAA0B199A4FB}" name="PivotTable1" cacheId="14"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C10:X15" firstHeaderRow="1" firstDataRow="2" firstDataCol="1"/>
  <pivotFields count="5">
    <pivotField compact="0" numFmtId="16"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4">
        <item x="0"/>
        <item x="1"/>
        <item x="2"/>
        <item t="default"/>
      </items>
    </pivotField>
    <pivotField axis="axisCol" compact="0" outline="0" showAll="0">
      <items count="21">
        <item x="5"/>
        <item x="12"/>
        <item x="11"/>
        <item x="3"/>
        <item x="0"/>
        <item x="4"/>
        <item x="6"/>
        <item x="15"/>
        <item x="14"/>
        <item x="16"/>
        <item x="2"/>
        <item x="17"/>
        <item x="9"/>
        <item x="10"/>
        <item x="1"/>
        <item x="7"/>
        <item x="8"/>
        <item x="13"/>
        <item x="18"/>
        <item x="19"/>
        <item t="default"/>
      </items>
    </pivotField>
    <pivotField dataField="1" compact="0" numFmtId="44" outline="0" showAll="0"/>
    <pivotField compact="0" outline="0"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2"/>
  </colFields>
  <colItems count="21">
    <i>
      <x/>
    </i>
    <i>
      <x v="1"/>
    </i>
    <i>
      <x v="2"/>
    </i>
    <i>
      <x v="3"/>
    </i>
    <i>
      <x v="4"/>
    </i>
    <i>
      <x v="5"/>
    </i>
    <i>
      <x v="6"/>
    </i>
    <i>
      <x v="7"/>
    </i>
    <i>
      <x v="8"/>
    </i>
    <i>
      <x v="9"/>
    </i>
    <i>
      <x v="10"/>
    </i>
    <i>
      <x v="11"/>
    </i>
    <i>
      <x v="12"/>
    </i>
    <i>
      <x v="13"/>
    </i>
    <i>
      <x v="14"/>
    </i>
    <i>
      <x v="15"/>
    </i>
    <i>
      <x v="16"/>
    </i>
    <i>
      <x v="17"/>
    </i>
    <i>
      <x v="18"/>
    </i>
    <i>
      <x v="19"/>
    </i>
    <i t="grand">
      <x/>
    </i>
  </colItems>
  <dataFields count="1">
    <dataField name="Sum of Amount" fld="3" baseField="0" baseItem="0" numFmtId="5"/>
  </dataFields>
  <formats count="2">
    <format dxfId="48">
      <pivotArea outline="0" collapsedLevelsAreSubtotals="1" fieldPosition="0"/>
    </format>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49BB3B-32D1-4625-95A0-2EC56C919F98}" name="PivotTable1" cacheId="15"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D8:E32" firstHeaderRow="1" firstDataRow="1"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0"/>
        <item x="1"/>
        <item x="2"/>
        <item t="default"/>
      </items>
    </pivotField>
    <pivotField axis="axisRow" showAll="0" defaultSubtotal="0">
      <items count="20">
        <item x="5"/>
        <item x="12"/>
        <item x="11"/>
        <item x="3"/>
        <item x="0"/>
        <item x="4"/>
        <item x="6"/>
        <item x="15"/>
        <item x="14"/>
        <item x="16"/>
        <item x="2"/>
        <item x="17"/>
        <item x="9"/>
        <item x="10"/>
        <item x="1"/>
        <item x="7"/>
        <item x="8"/>
        <item x="13"/>
        <item x="18"/>
        <item x="19"/>
      </items>
    </pivotField>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s>
  <rowFields count="2">
    <field x="1"/>
    <field x="2"/>
  </rowFields>
  <rowItems count="24">
    <i>
      <x/>
    </i>
    <i r="1">
      <x v="4"/>
    </i>
    <i r="1">
      <x v="10"/>
    </i>
    <i r="1">
      <x v="14"/>
    </i>
    <i>
      <x v="1"/>
    </i>
    <i r="1">
      <x/>
    </i>
    <i r="1">
      <x v="3"/>
    </i>
    <i r="1">
      <x v="5"/>
    </i>
    <i r="1">
      <x v="6"/>
    </i>
    <i r="1">
      <x v="12"/>
    </i>
    <i r="1">
      <x v="13"/>
    </i>
    <i r="1">
      <x v="15"/>
    </i>
    <i r="1">
      <x v="16"/>
    </i>
    <i>
      <x v="2"/>
    </i>
    <i r="1">
      <x v="1"/>
    </i>
    <i r="1">
      <x v="2"/>
    </i>
    <i r="1">
      <x v="7"/>
    </i>
    <i r="1">
      <x v="8"/>
    </i>
    <i r="1">
      <x v="9"/>
    </i>
    <i r="1">
      <x v="11"/>
    </i>
    <i r="1">
      <x v="17"/>
    </i>
    <i r="1">
      <x v="18"/>
    </i>
    <i r="1">
      <x v="19"/>
    </i>
    <i t="grand">
      <x/>
    </i>
  </rowItems>
  <colItems count="1">
    <i/>
  </colItems>
  <dataFields count="1">
    <dataField name="Sum of Amount" fld="3" baseField="0" baseItem="0" numFmtId="5"/>
  </dataFields>
  <formats count="2">
    <format dxfId="40">
      <pivotArea outline="0" collapsedLevelsAreSubtotals="1" fieldPosition="0"/>
    </format>
    <format dxfId="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D0971B3-7C37-4647-87B0-B37E89856D96}" name="tbl_2.1" displayName="tbl_2.1" ref="B100:E108" totalsRowShown="0" headerRowDxfId="100" tableBorderDxfId="99">
  <autoFilter ref="B100:E108" xr:uid="{81854139-1EB2-4067-A26B-50AB0141EE4D}"/>
  <tableColumns count="4">
    <tableColumn id="1" xr3:uid="{B36E34BE-CE16-4A12-BC16-D59A45FBDC54}" name="Date" dataDxfId="98"/>
    <tableColumn id="2" xr3:uid="{21850824-CA25-46E1-B0E3-E8E197A51856}" name="Buyer" dataDxfId="97"/>
    <tableColumn id="3" xr3:uid="{F948D4BE-4085-426A-A256-4972356218FA}" name="Type" dataDxfId="96"/>
    <tableColumn id="4" xr3:uid="{560013C9-CF8E-492C-A87E-B74B44632F78}" name="Amount" dataDxfId="95"/>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3AA58D4-E791-4903-A32F-9C11A0695CD4}" name="Expenses1281710" displayName="Expenses1281710" ref="B100:E121" totalsRowShown="0" headerRowDxfId="17" tableBorderDxfId="16">
  <autoFilter ref="B100:E121" xr:uid="{EC67D106-BF21-4060-8BFE-07A0E0347831}"/>
  <tableColumns count="4">
    <tableColumn id="1" xr3:uid="{E48B9A82-9E90-4D24-AF1C-5A4194D79E9A}" name="Date" dataDxfId="15" dataCellStyle="Date"/>
    <tableColumn id="2" xr3:uid="{294DC853-ADC7-4F80-B1B4-B4BFD3A57876}" name="Buyer" dataDxfId="14"/>
    <tableColumn id="3" xr3:uid="{58DD9520-391F-4D23-8561-7F96980D03A8}" name="Type" dataDxfId="13"/>
    <tableColumn id="4" xr3:uid="{75A61B3E-4437-4F82-B8D7-2B48B8AD47C0}" name="Amount" dataDxfId="12"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EC8A21-59CB-43D0-801D-57F5389E673A}" name="tbl_15.1" displayName="tbl_15.1" ref="B100:E121" totalsRowShown="0" headerRowDxfId="11" tableBorderDxfId="10">
  <autoFilter ref="B100:E121" xr:uid="{F2A9A560-2ADF-463B-BC80-3858E6D1CF20}"/>
  <tableColumns count="4">
    <tableColumn id="1" xr3:uid="{55A4627C-D452-4F36-ADB8-A349EE177470}" name="Date" dataDxfId="9" dataCellStyle="Date"/>
    <tableColumn id="2" xr3:uid="{DC830C7E-44BA-4783-951F-26E10F7C7DB6}" name="Buyer" dataDxfId="8"/>
    <tableColumn id="3" xr3:uid="{E096267C-8A3A-4AB5-A424-188A1898FBA8}" name="Type" dataDxfId="7"/>
    <tableColumn id="4" xr3:uid="{2AE4F05C-37D9-4C82-ACFE-CED54BB1A4D0}" name="Amount" dataDxfId="6"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F665CAD-EAE4-4A3F-9B51-B103AC97297D}" name="tbl_16.1" displayName="tbl_16.1" ref="B95:E107" totalsRowShown="0" headerRowCellStyle="Normal" dataCellStyle="Normal">
  <autoFilter ref="B95:E107" xr:uid="{EC67D106-BF21-4060-8BFE-07A0E0347831}"/>
  <tableColumns count="4">
    <tableColumn id="1" xr3:uid="{A4526D3F-E422-4138-BC84-D446B5EEEFA8}" name="Month" dataCellStyle="Normal"/>
    <tableColumn id="2" xr3:uid="{38127F67-2D4D-4C13-9D1D-217ADE99BE08}" name="Buyer" dataCellStyle="Normal"/>
    <tableColumn id="3" xr3:uid="{73BF4D8A-413F-4DB4-979E-B4C2D842D524}" name="Type" dataCellStyle="Normal"/>
    <tableColumn id="4" xr3:uid="{37A19D86-B6A0-4830-83E8-34CCD651A71D}" name="Amount" dataDxfId="5" dataCellStyle="Normal"/>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2A49922-67E0-458C-A360-57F3F8F4DEB2}" name="tbl_17.1" displayName="tbl_17.1" ref="B98:E146" totalsRowShown="0">
  <tableColumns count="4">
    <tableColumn id="5" xr3:uid="{D37AEFD2-E4A2-4631-8788-2EBD2617C348}" name="Buyer"/>
    <tableColumn id="1" xr3:uid="{8E08FDFF-F351-48B8-8110-F5AB399BD23C}" name="Season"/>
    <tableColumn id="2" xr3:uid="{C7D8E6C8-2850-4D52-9596-4D30D210DA55}" name="Type"/>
    <tableColumn id="4" xr3:uid="{00B7B804-62B3-4DB2-B9F4-9ABA7F575473}" name="Amount" dataDxfId="2"/>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A040E92-A543-403F-A343-F9EF467DA974}" name="tbl_18.1" displayName="tbl_18.1" ref="B7:E55" totalsRowShown="0">
  <tableColumns count="4">
    <tableColumn id="1" xr3:uid="{75A0FCA3-890F-4606-AA94-5B46BA083750}" name="Season"/>
    <tableColumn id="2" xr3:uid="{128024A9-6661-4D6F-A601-3A6DCCE9CD9F}" name="Sales rep"/>
    <tableColumn id="3" xr3:uid="{F3A0249E-22AD-4D2D-8664-D2474172985D}" name="Product"/>
    <tableColumn id="4" xr3:uid="{491CD9A8-CC90-45B2-A6F8-DAF8C9BCA3E5}" name="Units sold"/>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055D780-5F3D-41F4-9D4E-677792458FA6}" name="tbl_3.1" displayName="tbl_3.1" ref="B100:E108" totalsRowShown="0" headerRowDxfId="92" tableBorderDxfId="91">
  <autoFilter ref="B100:E108" xr:uid="{DC4777D9-7306-4667-AF58-BB5EC3A2106F}"/>
  <tableColumns count="4">
    <tableColumn id="1" xr3:uid="{BB99DCF2-D435-41FA-94F6-C2FD9EA87741}" name="Date" dataDxfId="90"/>
    <tableColumn id="2" xr3:uid="{F9224598-0B58-401A-A51E-777A115F9AFF}" name="Buyer" dataDxfId="89"/>
    <tableColumn id="3" xr3:uid="{A962123E-4D94-4C54-A707-BD46D299E98D}" name="Type" dataDxfId="88"/>
    <tableColumn id="4" xr3:uid="{687DD2DC-9E64-47F9-9911-1D92DF8B119F}" name="Amount" dataDxfId="87"/>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9FC3B8B-B01A-4ABF-8B3F-45D80AF94B2C}" name="tbl_4.1" displayName="tbl_4.1" ref="B100:E108" totalsRowShown="0" headerRowDxfId="84" tableBorderDxfId="83">
  <autoFilter ref="B100:E108" xr:uid="{0057AD1F-9A28-4503-8AFC-3FD031E9DFEB}"/>
  <tableColumns count="4">
    <tableColumn id="1" xr3:uid="{89E92688-F92A-4A94-9E91-F08C39504F44}" name="Date" dataDxfId="82"/>
    <tableColumn id="2" xr3:uid="{6D8B45B6-E135-47EC-AF8F-1B6EC079A7E9}" name="Buyer" dataDxfId="81"/>
    <tableColumn id="3" xr3:uid="{A78638A8-3DD2-4201-8883-3579F76ABC88}" name="Type" dataDxfId="80"/>
    <tableColumn id="4" xr3:uid="{9D3A5D14-96CD-42ED-9A16-C24DC95F6B59}" name="Amount" dataDxfId="79"/>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1A68251-B3B4-4D45-8FFF-125DF7704901}" name="tbl_4.116" displayName="tbl_4.116" ref="B100:E108" totalsRowShown="0">
  <autoFilter ref="B100:E108" xr:uid="{3176C8BD-EB66-4C80-B42C-60FFF6979AFB}"/>
  <tableColumns count="4">
    <tableColumn id="1" xr3:uid="{9AD1A961-C717-4D95-89F3-0B9D0BB9D0F7}" name="Date" dataDxfId="78"/>
    <tableColumn id="2" xr3:uid="{682099B8-4EF0-4471-87FC-CE062B09128A}" name="Buyer"/>
    <tableColumn id="3" xr3:uid="{5B9F6227-0654-4E0E-A3B5-AF4236A043B0}" name="Type"/>
    <tableColumn id="4" xr3:uid="{5DD0A393-2DFE-450F-A757-3B3715B166AB}" name="Amount"/>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426FDDB-C304-4855-A8B3-1F5DDBD671A2}" name="tbl_6.1" displayName="tbl_6.1" ref="B100:E108" totalsRowShown="0">
  <autoFilter ref="B100:E108" xr:uid="{87A7573C-3140-443E-A8E8-CE1FC4835896}"/>
  <tableColumns count="4">
    <tableColumn id="1" xr3:uid="{D9623A13-698F-4D3C-B5F4-B40263A2D2AC}" name="Date" dataDxfId="75"/>
    <tableColumn id="2" xr3:uid="{C59A14DC-1EAF-4EC2-AAB1-19825440C8BC}" name="Buyer"/>
    <tableColumn id="3" xr3:uid="{E2190B2C-CA44-4B3A-AD89-DDAD68473DA1}" name="Type"/>
    <tableColumn id="4" xr3:uid="{7C98BF77-6B6B-4E32-844A-A149A904F0FE}" name="Amount"/>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57084F-10E5-435B-905F-4C5277AA4B51}" name="tbl_7.1" displayName="tbl_7.1" ref="B100:E108" totalsRowShown="0" headerRowDxfId="54" tableBorderDxfId="53">
  <autoFilter ref="B100:E108" xr:uid="{430A10DC-FBE7-493D-BC4E-E03A865DFD9E}"/>
  <tableColumns count="4">
    <tableColumn id="1" xr3:uid="{892A8183-BD4F-42E9-8205-5FFF08A4BC82}" name="Date" dataDxfId="52" dataCellStyle="Date 2"/>
    <tableColumn id="2" xr3:uid="{EC98C5F8-E4A0-4CEC-86FB-4461C6E46B49}" name="Buyer" dataDxfId="51"/>
    <tableColumn id="3" xr3:uid="{7633AE61-71B6-4315-8FED-6E89020EA87F}" name="Type" dataDxfId="50"/>
    <tableColumn id="4" xr3:uid="{EAAAA997-2AB7-4299-8640-D18E1CC7EA7D}" name="Amount" dataDxfId="49"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0567F6-854D-4CCA-A882-3EDC314A03CB}" name="tbl_10.1" displayName="tbl_10.1" ref="B100:E121" totalsRowShown="0" headerRowDxfId="46" tableBorderDxfId="45">
  <autoFilter ref="B100:E121" xr:uid="{C8B8BDF9-DE5D-46FD-88C0-DE87AC144BA4}"/>
  <sortState xmlns:xlrd2="http://schemas.microsoft.com/office/spreadsheetml/2017/richdata2" ref="B101:E121">
    <sortCondition ref="C101"/>
  </sortState>
  <tableColumns count="4">
    <tableColumn id="1" xr3:uid="{E82A3D6A-1AA6-42CA-AB48-67BA59EE30AF}" name="Date" dataDxfId="44" dataCellStyle="Date"/>
    <tableColumn id="2" xr3:uid="{5F5347DD-E46A-4BF2-8271-4D71824B714C}" name="Buyer" dataDxfId="43"/>
    <tableColumn id="3" xr3:uid="{8A0F5F6D-B603-4165-8556-1019CD102213}" name="Type" dataDxfId="42"/>
    <tableColumn id="4" xr3:uid="{E338622A-AD26-4165-86DD-FA0419C62A30}" name="Amount" dataDxfId="41"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599EF2F-4807-4E43-968E-C3559F54292D}" name="tbl_11.1" displayName="tbl_11.1" ref="B98:E119" totalsRowShown="0" headerRowDxfId="38" tableBorderDxfId="37">
  <autoFilter ref="B98:E119" xr:uid="{F21F32DC-E845-438B-AEF0-481BC1013A96}"/>
  <sortState xmlns:xlrd2="http://schemas.microsoft.com/office/spreadsheetml/2017/richdata2" ref="B99:E119">
    <sortCondition ref="C101"/>
  </sortState>
  <tableColumns count="4">
    <tableColumn id="1" xr3:uid="{38594D59-6683-4768-B8F3-68D3ABCD491A}" name="Date" dataDxfId="36" dataCellStyle="Date"/>
    <tableColumn id="2" xr3:uid="{B191BC35-2623-4518-B380-D056A737DB7B}" name="Buyer" dataDxfId="35"/>
    <tableColumn id="3" xr3:uid="{1712F240-C043-4F74-A862-6707A3EA9007}" name="Type" dataDxfId="34"/>
    <tableColumn id="4" xr3:uid="{124944A8-AF8A-4B8C-AAA1-9CEA83C39628}" name="Amount" dataDxfId="33"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7F570DC-639E-4E13-A94D-8BF0C7417A7F}" name="tbl_13.1" displayName="tbl_13.1" ref="B101:E122" totalsRowShown="0" headerRowDxfId="24" dataDxfId="23" tableBorderDxfId="22">
  <autoFilter ref="B101:E122" xr:uid="{18F3267A-ADCA-4348-BE17-7814F1A49476}"/>
  <sortState xmlns:xlrd2="http://schemas.microsoft.com/office/spreadsheetml/2017/richdata2" ref="B102:E122">
    <sortCondition ref="C101"/>
  </sortState>
  <tableColumns count="4">
    <tableColumn id="1" xr3:uid="{9DC899DB-793B-4C6C-B8E3-2C0D1A1BA6A2}" name="Date" dataDxfId="21" dataCellStyle="Date"/>
    <tableColumn id="2" xr3:uid="{7AEDE20A-E129-44F4-B3CF-15F72E19B808}" name="Buyer" dataDxfId="20"/>
    <tableColumn id="3" xr3:uid="{D2D8645E-F6B1-452E-B3CE-CFFE815DCF5F}" name="Type" dataDxfId="19"/>
    <tableColumn id="4" xr3:uid="{B0E917DC-D2D1-44A8-9D4E-2D6C3309D4C5}" name="Amount" dataDxfId="18"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s://go.microsoft.com/fwlink/?linkid=874809"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s://go.microsoft.com/fwlink/?linkid=874810"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go.microsoft.com/fwlink/?linkid=874811" TargetMode="External"/><Relationship Id="rId1" Type="http://schemas.openxmlformats.org/officeDocument/2006/relationships/pivotTable" Target="../pivotTables/pivotTable8.xml"/><Relationship Id="rId5" Type="http://schemas.openxmlformats.org/officeDocument/2006/relationships/table" Target="../tables/table7.xm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go.microsoft.com/fwlink/?linkid=874812" TargetMode="External"/><Relationship Id="rId1" Type="http://schemas.openxmlformats.org/officeDocument/2006/relationships/pivotTable" Target="../pivotTables/pivotTable9.xml"/><Relationship Id="rId5" Type="http://schemas.openxmlformats.org/officeDocument/2006/relationships/table" Target="../tables/table8.xm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s://go.microsoft.com/fwlink/?linkid=874813"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go.microsoft.com/fwlink/?linkid=874815" TargetMode="External"/><Relationship Id="rId1" Type="http://schemas.openxmlformats.org/officeDocument/2006/relationships/pivotTable" Target="../pivotTables/pivotTable10.xml"/><Relationship Id="rId5" Type="http://schemas.openxmlformats.org/officeDocument/2006/relationships/table" Target="../tables/table9.xm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go.microsoft.com/fwlink/?linkid=874816" TargetMode="External"/><Relationship Id="rId1" Type="http://schemas.openxmlformats.org/officeDocument/2006/relationships/pivotTable" Target="../pivotTables/pivotTable11.xml"/><Relationship Id="rId5" Type="http://schemas.openxmlformats.org/officeDocument/2006/relationships/table" Target="../tables/table10.xm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go.microsoft.com/fwlink/?linkid=874817" TargetMode="External"/><Relationship Id="rId1" Type="http://schemas.openxmlformats.org/officeDocument/2006/relationships/pivotTable" Target="../pivotTables/pivotTable12.xml"/><Relationship Id="rId5" Type="http://schemas.openxmlformats.org/officeDocument/2006/relationships/table" Target="../tables/table11.xm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s://go.microsoft.com/fwlink/?linkid=874818" TargetMode="External"/><Relationship Id="rId1" Type="http://schemas.openxmlformats.org/officeDocument/2006/relationships/pivotTable" Target="../pivotTables/pivotTable13.xml"/><Relationship Id="rId5" Type="http://schemas.openxmlformats.org/officeDocument/2006/relationships/table" Target="../tables/table12.xml"/><Relationship Id="rId4"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s://go.microsoft.com/fwlink/?linkid=874819" TargetMode="External"/><Relationship Id="rId1" Type="http://schemas.openxmlformats.org/officeDocument/2006/relationships/pivotTable" Target="../pivotTables/pivotTable14.xml"/><Relationship Id="rId5" Type="http://schemas.openxmlformats.org/officeDocument/2006/relationships/table" Target="../tables/table13.xm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o.microsoft.com/fwlink/?linkid=874800" TargetMode="Externa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s://go.microsoft.com/fwlink/?linkid=874820" TargetMode="External"/><Relationship Id="rId4" Type="http://schemas.openxmlformats.org/officeDocument/2006/relationships/table" Target="../tables/table14.xm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s://go.microsoft.com/fwlink/?linkid=874821" TargetMode="External"/><Relationship Id="rId1" Type="http://schemas.openxmlformats.org/officeDocument/2006/relationships/pivotTable" Target="../pivotTables/pivotTable15.xml"/><Relationship Id="rId4"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s://go.microsoft.com/fwlink/?linkid=874822" TargetMode="External"/><Relationship Id="rId1" Type="http://schemas.openxmlformats.org/officeDocument/2006/relationships/pivotTable" Target="../pivotTables/pivotTable16.xml"/><Relationship Id="rId4"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https://go.microsoft.com/fwlink/?linkid=874822" TargetMode="External"/><Relationship Id="rId1" Type="http://schemas.openxmlformats.org/officeDocument/2006/relationships/pivotTable" Target="../pivotTables/pivotTable17.xml"/><Relationship Id="rId4"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https://go.microsoft.com/fwlink/?linkid=875099" TargetMode="External"/><Relationship Id="rId1" Type="http://schemas.openxmlformats.org/officeDocument/2006/relationships/pivotTable" Target="../pivotTables/pivotTable18.xml"/><Relationship Id="rId4"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s://go.microsoft.com/fwlink/?linkid=875100" TargetMode="External"/><Relationship Id="rId1" Type="http://schemas.openxmlformats.org/officeDocument/2006/relationships/pivotTable" Target="../pivotTables/pivotTable19.xml"/><Relationship Id="rId4"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74801" TargetMode="External"/><Relationship Id="rId1" Type="http://schemas.openxmlformats.org/officeDocument/2006/relationships/pivotTable" Target="../pivotTables/pivotTable2.xml"/><Relationship Id="rId5" Type="http://schemas.openxmlformats.org/officeDocument/2006/relationships/table" Target="../tables/table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go.microsoft.com/fwlink/?linkid=874803" TargetMode="External"/><Relationship Id="rId1" Type="http://schemas.openxmlformats.org/officeDocument/2006/relationships/pivotTable" Target="../pivotTables/pivotTable3.xml"/><Relationship Id="rId5" Type="http://schemas.openxmlformats.org/officeDocument/2006/relationships/table" Target="../tables/table2.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go.microsoft.com/fwlink/?linkid=874804" TargetMode="External"/><Relationship Id="rId1" Type="http://schemas.openxmlformats.org/officeDocument/2006/relationships/pivotTable" Target="../pivotTables/pivotTable4.xml"/><Relationship Id="rId5" Type="http://schemas.openxmlformats.org/officeDocument/2006/relationships/table" Target="../tables/table3.x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74804" TargetMode="External"/><Relationship Id="rId1" Type="http://schemas.openxmlformats.org/officeDocument/2006/relationships/pivotTable" Target="../pivotTables/pivotTable5.xml"/><Relationship Id="rId5" Type="http://schemas.openxmlformats.org/officeDocument/2006/relationships/table" Target="../tables/table4.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go.microsoft.com/fwlink/?linkid=874805"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74806" TargetMode="External"/><Relationship Id="rId1" Type="http://schemas.openxmlformats.org/officeDocument/2006/relationships/pivotTable" Target="../pivotTables/pivotTable6.xml"/><Relationship Id="rId5" Type="http://schemas.openxmlformats.org/officeDocument/2006/relationships/table" Target="../tables/table5.xm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go.microsoft.com/fwlink/?linkid=874807" TargetMode="External"/><Relationship Id="rId1" Type="http://schemas.openxmlformats.org/officeDocument/2006/relationships/pivotTable" Target="../pivotTables/pivotTable7.xml"/><Relationship Id="rId5" Type="http://schemas.openxmlformats.org/officeDocument/2006/relationships/table" Target="../tables/table6.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1C17B-37E5-4F8B-BF36-FCE701A24612}">
  <sheetPr codeName="ws_Start">
    <tabColor theme="9"/>
    <pageSetUpPr autoPageBreaks="0"/>
  </sheetPr>
  <dimension ref="A1:A5"/>
  <sheetViews>
    <sheetView showGridLines="0" showRowColHeaders="0" workbookViewId="0">
      <selection activeCell="E3" sqref="E3"/>
    </sheetView>
  </sheetViews>
  <sheetFormatPr defaultColWidth="11.1796875" defaultRowHeight="15" customHeight="1" x14ac:dyDescent="0.35"/>
  <cols>
    <col min="1" max="1" width="115.54296875" style="2" customWidth="1"/>
    <col min="2" max="2" width="3.54296875" style="2" customWidth="1"/>
    <col min="3" max="16384" width="11.1796875" style="2"/>
  </cols>
  <sheetData>
    <row r="1" spans="1:1" ht="15" customHeight="1" x14ac:dyDescent="0.35">
      <c r="A1" s="1" t="s">
        <v>99</v>
      </c>
    </row>
    <row r="2" spans="1:1" ht="61.5" x14ac:dyDescent="1.45">
      <c r="A2" s="3" t="s">
        <v>0</v>
      </c>
    </row>
    <row r="3" spans="1:1" ht="66" x14ac:dyDescent="0.5">
      <c r="A3" s="4" t="s">
        <v>98</v>
      </c>
    </row>
    <row r="4" spans="1:1" ht="190" customHeight="1" x14ac:dyDescent="0.35">
      <c r="A4" s="5" t="s">
        <v>1</v>
      </c>
    </row>
    <row r="5" spans="1:1" ht="15" customHeight="1" x14ac:dyDescent="0.35">
      <c r="A5" s="5" t="s">
        <v>137</v>
      </c>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0736-71AC-4A33-B641-FC8192962B14}">
  <sheetPr codeName="Sheet32"/>
  <dimension ref="A1:Q18"/>
  <sheetViews>
    <sheetView showGridLines="0" zoomScaleNormal="100" workbookViewId="0"/>
  </sheetViews>
  <sheetFormatPr defaultColWidth="9.1796875" defaultRowHeight="14.5" x14ac:dyDescent="0.35"/>
  <cols>
    <col min="1" max="1" width="9.1796875" style="6"/>
    <col min="2" max="3" width="9.1796875" style="7"/>
    <col min="4" max="4" width="14.453125" style="7" bestFit="1" customWidth="1"/>
    <col min="5" max="16" width="9.1796875" style="7"/>
    <col min="17" max="17" width="9.7265625" style="7" bestFit="1" customWidth="1"/>
    <col min="18" max="16384" width="9.1796875" style="7"/>
  </cols>
  <sheetData>
    <row r="1" spans="1:17" x14ac:dyDescent="0.35">
      <c r="A1" s="48" t="s">
        <v>138</v>
      </c>
    </row>
    <row r="2" spans="1:17" x14ac:dyDescent="0.35">
      <c r="A2" s="48" t="s">
        <v>119</v>
      </c>
    </row>
    <row r="3" spans="1:17" x14ac:dyDescent="0.35">
      <c r="A3" s="48" t="s">
        <v>101</v>
      </c>
    </row>
    <row r="4" spans="1:17" x14ac:dyDescent="0.35">
      <c r="A4" s="48" t="s">
        <v>136</v>
      </c>
      <c r="O4"/>
      <c r="P4"/>
      <c r="Q4"/>
    </row>
    <row r="5" spans="1:17" x14ac:dyDescent="0.35">
      <c r="A5" s="48"/>
      <c r="O5"/>
      <c r="P5"/>
      <c r="Q5"/>
    </row>
    <row r="6" spans="1:17" x14ac:dyDescent="0.35">
      <c r="O6"/>
      <c r="P6"/>
      <c r="Q6"/>
    </row>
    <row r="7" spans="1:17" x14ac:dyDescent="0.35">
      <c r="O7"/>
      <c r="P7"/>
      <c r="Q7"/>
    </row>
    <row r="8" spans="1:17" x14ac:dyDescent="0.35">
      <c r="O8"/>
      <c r="P8"/>
      <c r="Q8"/>
    </row>
    <row r="9" spans="1:17" x14ac:dyDescent="0.35">
      <c r="O9"/>
      <c r="P9"/>
      <c r="Q9"/>
    </row>
    <row r="10" spans="1:17" x14ac:dyDescent="0.35">
      <c r="O10"/>
      <c r="P10"/>
      <c r="Q10"/>
    </row>
    <row r="11" spans="1:17" x14ac:dyDescent="0.35">
      <c r="O11"/>
      <c r="P11"/>
      <c r="Q11"/>
    </row>
    <row r="12" spans="1:17" x14ac:dyDescent="0.35">
      <c r="O12"/>
      <c r="P12"/>
      <c r="Q12"/>
    </row>
    <row r="13" spans="1:17" x14ac:dyDescent="0.35">
      <c r="O13"/>
      <c r="P13"/>
      <c r="Q13"/>
    </row>
    <row r="14" spans="1:17" x14ac:dyDescent="0.35">
      <c r="O14"/>
      <c r="P14"/>
      <c r="Q14"/>
    </row>
    <row r="15" spans="1:17" x14ac:dyDescent="0.35">
      <c r="O15"/>
      <c r="P15"/>
      <c r="Q15"/>
    </row>
    <row r="16" spans="1:17" x14ac:dyDescent="0.35">
      <c r="O16"/>
      <c r="P16"/>
      <c r="Q16"/>
    </row>
    <row r="17" spans="15:17" x14ac:dyDescent="0.35">
      <c r="O17"/>
      <c r="P17"/>
      <c r="Q17"/>
    </row>
    <row r="18" spans="15:17" x14ac:dyDescent="0.35">
      <c r="O18"/>
      <c r="P18"/>
      <c r="Q18"/>
    </row>
  </sheetData>
  <hyperlinks>
    <hyperlink ref="A4" r:id="rId1" xr:uid="{3D036778-0B0F-4E4C-B31A-4FB60543A750}"/>
  </hyperlinks>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6FB5-2361-4E4E-B0BA-3AD7DE372FE4}">
  <sheetPr codeName="Sheet6"/>
  <dimension ref="A1:A4"/>
  <sheetViews>
    <sheetView showGridLines="0" zoomScaleNormal="100" workbookViewId="0"/>
  </sheetViews>
  <sheetFormatPr defaultColWidth="9.1796875" defaultRowHeight="14.5" x14ac:dyDescent="0.35"/>
  <cols>
    <col min="1" max="1" width="9.1796875" style="6"/>
    <col min="2" max="16384" width="9.1796875" style="7"/>
  </cols>
  <sheetData>
    <row r="1" spans="1:1" x14ac:dyDescent="0.35">
      <c r="A1" s="6" t="s">
        <v>117</v>
      </c>
    </row>
    <row r="2" spans="1:1" x14ac:dyDescent="0.35">
      <c r="A2" s="6" t="s">
        <v>118</v>
      </c>
    </row>
    <row r="3" spans="1:1" x14ac:dyDescent="0.35">
      <c r="A3" s="48" t="s">
        <v>101</v>
      </c>
    </row>
    <row r="4" spans="1:1" x14ac:dyDescent="0.35">
      <c r="A4" s="62" t="s">
        <v>136</v>
      </c>
    </row>
  </sheetData>
  <hyperlinks>
    <hyperlink ref="A4" r:id="rId1" xr:uid="{246F986D-7F58-45A2-A043-27F14B348EF3}"/>
  </hyperlinks>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E0B6E-7829-4A27-A408-B1E9380CAF93}">
  <sheetPr codeName="Sheet29"/>
  <dimension ref="A1:X121"/>
  <sheetViews>
    <sheetView showGridLines="0" zoomScaleNormal="100" workbookViewId="0"/>
  </sheetViews>
  <sheetFormatPr defaultColWidth="9.1796875" defaultRowHeight="14.5" x14ac:dyDescent="0.35"/>
  <cols>
    <col min="1" max="1" width="9.54296875" style="6" bestFit="1" customWidth="1"/>
    <col min="2" max="2" width="9.7265625" style="7" bestFit="1" customWidth="1"/>
    <col min="3" max="3" width="14.81640625" style="7" bestFit="1" customWidth="1"/>
    <col min="4" max="23" width="16" style="7" bestFit="1" customWidth="1"/>
    <col min="24" max="24" width="11.26953125" style="7" bestFit="1" customWidth="1"/>
    <col min="25" max="16384" width="9.1796875" style="7"/>
  </cols>
  <sheetData>
    <row r="1" spans="1:24" x14ac:dyDescent="0.35">
      <c r="A1" s="48" t="s">
        <v>24</v>
      </c>
    </row>
    <row r="2" spans="1:24" x14ac:dyDescent="0.35">
      <c r="A2" s="48" t="s">
        <v>120</v>
      </c>
    </row>
    <row r="3" spans="1:24" x14ac:dyDescent="0.35">
      <c r="A3" s="48" t="s">
        <v>101</v>
      </c>
    </row>
    <row r="4" spans="1:24" x14ac:dyDescent="0.35">
      <c r="A4" s="48" t="s">
        <v>136</v>
      </c>
    </row>
    <row r="10" spans="1:24" x14ac:dyDescent="0.35">
      <c r="C10" s="29" t="s">
        <v>8</v>
      </c>
      <c r="D10" s="29" t="s">
        <v>6</v>
      </c>
      <c r="E10"/>
      <c r="F10"/>
      <c r="G10"/>
      <c r="H10"/>
      <c r="I10"/>
      <c r="J10"/>
      <c r="K10"/>
      <c r="L10"/>
      <c r="M10"/>
      <c r="N10"/>
      <c r="O10"/>
      <c r="P10"/>
      <c r="Q10"/>
      <c r="R10"/>
      <c r="S10"/>
      <c r="T10"/>
      <c r="U10"/>
      <c r="V10"/>
      <c r="W10"/>
      <c r="X10"/>
    </row>
    <row r="11" spans="1:24" x14ac:dyDescent="0.35">
      <c r="C11" s="29" t="s">
        <v>5</v>
      </c>
      <c r="D11" t="s">
        <v>15</v>
      </c>
      <c r="E11" t="s">
        <v>12</v>
      </c>
      <c r="F11" t="s">
        <v>10</v>
      </c>
      <c r="G11" t="s">
        <v>17</v>
      </c>
      <c r="H11" t="s">
        <v>14</v>
      </c>
      <c r="I11" t="s">
        <v>18</v>
      </c>
      <c r="J11" t="s">
        <v>25</v>
      </c>
      <c r="K11" t="s">
        <v>26</v>
      </c>
      <c r="L11" t="s">
        <v>27</v>
      </c>
      <c r="M11" t="s">
        <v>28</v>
      </c>
      <c r="N11" t="s">
        <v>29</v>
      </c>
      <c r="O11" t="s">
        <v>30</v>
      </c>
      <c r="P11" t="s">
        <v>31</v>
      </c>
      <c r="Q11" t="s">
        <v>32</v>
      </c>
      <c r="R11" t="s">
        <v>33</v>
      </c>
      <c r="S11" t="s">
        <v>34</v>
      </c>
      <c r="T11" t="s">
        <v>35</v>
      </c>
      <c r="U11" t="s">
        <v>36</v>
      </c>
      <c r="V11" t="s">
        <v>37</v>
      </c>
      <c r="W11" t="s">
        <v>38</v>
      </c>
      <c r="X11" t="s">
        <v>16</v>
      </c>
    </row>
    <row r="12" spans="1:24" x14ac:dyDescent="0.35">
      <c r="C12" t="s">
        <v>9</v>
      </c>
      <c r="D12" s="31"/>
      <c r="E12" s="31"/>
      <c r="F12" s="31"/>
      <c r="G12" s="31"/>
      <c r="H12" s="31">
        <v>1000</v>
      </c>
      <c r="I12" s="31"/>
      <c r="J12" s="31"/>
      <c r="K12" s="31"/>
      <c r="L12" s="31"/>
      <c r="M12" s="31"/>
      <c r="N12" s="31">
        <v>500</v>
      </c>
      <c r="O12" s="31"/>
      <c r="P12" s="31"/>
      <c r="Q12" s="31"/>
      <c r="R12" s="31">
        <v>500</v>
      </c>
      <c r="S12" s="31"/>
      <c r="T12" s="31"/>
      <c r="U12" s="31"/>
      <c r="V12" s="31"/>
      <c r="W12" s="31"/>
      <c r="X12" s="31">
        <v>2000</v>
      </c>
    </row>
    <row r="13" spans="1:24" x14ac:dyDescent="0.35">
      <c r="C13" t="s">
        <v>13</v>
      </c>
      <c r="D13" s="31">
        <v>250</v>
      </c>
      <c r="E13" s="31"/>
      <c r="F13" s="31"/>
      <c r="G13" s="31">
        <v>20</v>
      </c>
      <c r="H13" s="31"/>
      <c r="I13" s="31">
        <v>125</v>
      </c>
      <c r="J13" s="31">
        <v>20</v>
      </c>
      <c r="K13" s="31"/>
      <c r="L13" s="31"/>
      <c r="M13" s="31"/>
      <c r="N13" s="31"/>
      <c r="O13" s="31"/>
      <c r="P13" s="31">
        <v>20</v>
      </c>
      <c r="Q13" s="31">
        <v>125</v>
      </c>
      <c r="R13" s="31"/>
      <c r="S13" s="31">
        <v>125</v>
      </c>
      <c r="T13" s="31">
        <v>250</v>
      </c>
      <c r="U13" s="31"/>
      <c r="V13" s="31"/>
      <c r="W13" s="31"/>
      <c r="X13" s="31">
        <v>935</v>
      </c>
    </row>
    <row r="14" spans="1:24" x14ac:dyDescent="0.35">
      <c r="C14" t="s">
        <v>11</v>
      </c>
      <c r="D14" s="31"/>
      <c r="E14" s="31">
        <v>470</v>
      </c>
      <c r="F14" s="31">
        <v>74</v>
      </c>
      <c r="G14" s="31"/>
      <c r="H14" s="31"/>
      <c r="I14" s="31"/>
      <c r="J14" s="31"/>
      <c r="K14" s="31">
        <v>70</v>
      </c>
      <c r="L14" s="31">
        <v>74</v>
      </c>
      <c r="M14" s="31">
        <v>235</v>
      </c>
      <c r="N14" s="31"/>
      <c r="O14" s="31">
        <v>74</v>
      </c>
      <c r="P14" s="31"/>
      <c r="Q14" s="31"/>
      <c r="R14" s="31"/>
      <c r="S14" s="31"/>
      <c r="T14" s="31"/>
      <c r="U14" s="31">
        <v>125</v>
      </c>
      <c r="V14" s="31">
        <v>70</v>
      </c>
      <c r="W14" s="31">
        <v>235</v>
      </c>
      <c r="X14" s="31">
        <v>1427</v>
      </c>
    </row>
    <row r="15" spans="1:24" x14ac:dyDescent="0.35">
      <c r="C15" t="s">
        <v>16</v>
      </c>
      <c r="D15" s="31">
        <v>250</v>
      </c>
      <c r="E15" s="31">
        <v>470</v>
      </c>
      <c r="F15" s="31">
        <v>74</v>
      </c>
      <c r="G15" s="31">
        <v>20</v>
      </c>
      <c r="H15" s="31">
        <v>1000</v>
      </c>
      <c r="I15" s="31">
        <v>125</v>
      </c>
      <c r="J15" s="31">
        <v>20</v>
      </c>
      <c r="K15" s="31">
        <v>70</v>
      </c>
      <c r="L15" s="31">
        <v>74</v>
      </c>
      <c r="M15" s="31">
        <v>235</v>
      </c>
      <c r="N15" s="31">
        <v>500</v>
      </c>
      <c r="O15" s="31">
        <v>74</v>
      </c>
      <c r="P15" s="31">
        <v>20</v>
      </c>
      <c r="Q15" s="31">
        <v>125</v>
      </c>
      <c r="R15" s="31">
        <v>500</v>
      </c>
      <c r="S15" s="31">
        <v>125</v>
      </c>
      <c r="T15" s="31">
        <v>250</v>
      </c>
      <c r="U15" s="31">
        <v>125</v>
      </c>
      <c r="V15" s="31">
        <v>70</v>
      </c>
      <c r="W15" s="31">
        <v>235</v>
      </c>
      <c r="X15" s="31">
        <v>4362</v>
      </c>
    </row>
    <row r="100" spans="2:5" x14ac:dyDescent="0.35">
      <c r="B100" s="8" t="s">
        <v>4</v>
      </c>
      <c r="C100" s="8" t="s">
        <v>5</v>
      </c>
      <c r="D100" s="8" t="s">
        <v>6</v>
      </c>
      <c r="E100" s="8" t="s">
        <v>7</v>
      </c>
    </row>
    <row r="101" spans="2:5" x14ac:dyDescent="0.35">
      <c r="B101" s="19">
        <v>42752</v>
      </c>
      <c r="C101" s="10" t="s">
        <v>9</v>
      </c>
      <c r="D101" s="10" t="s">
        <v>14</v>
      </c>
      <c r="E101" s="11">
        <v>1000</v>
      </c>
    </row>
    <row r="102" spans="2:5" x14ac:dyDescent="0.35">
      <c r="B102" s="19">
        <v>42752</v>
      </c>
      <c r="C102" s="10" t="s">
        <v>9</v>
      </c>
      <c r="D102" s="10" t="s">
        <v>33</v>
      </c>
      <c r="E102" s="11">
        <v>500</v>
      </c>
    </row>
    <row r="103" spans="2:5" x14ac:dyDescent="0.35">
      <c r="B103" s="20">
        <v>42752</v>
      </c>
      <c r="C103" s="10" t="s">
        <v>9</v>
      </c>
      <c r="D103" s="10" t="s">
        <v>29</v>
      </c>
      <c r="E103" s="11">
        <v>500</v>
      </c>
    </row>
    <row r="104" spans="2:5" x14ac:dyDescent="0.35">
      <c r="B104" s="19">
        <v>42786</v>
      </c>
      <c r="C104" s="10" t="s">
        <v>13</v>
      </c>
      <c r="D104" s="10" t="s">
        <v>17</v>
      </c>
      <c r="E104" s="11">
        <v>20</v>
      </c>
    </row>
    <row r="105" spans="2:5" x14ac:dyDescent="0.35">
      <c r="B105" s="19">
        <v>42791</v>
      </c>
      <c r="C105" s="10" t="s">
        <v>13</v>
      </c>
      <c r="D105" s="10" t="s">
        <v>18</v>
      </c>
      <c r="E105" s="11">
        <v>125</v>
      </c>
    </row>
    <row r="106" spans="2:5" x14ac:dyDescent="0.35">
      <c r="B106" s="19">
        <v>42756</v>
      </c>
      <c r="C106" s="10" t="s">
        <v>13</v>
      </c>
      <c r="D106" s="10" t="s">
        <v>15</v>
      </c>
      <c r="E106" s="11">
        <v>250</v>
      </c>
    </row>
    <row r="107" spans="2:5" x14ac:dyDescent="0.35">
      <c r="B107" s="19">
        <v>42786</v>
      </c>
      <c r="C107" s="10" t="s">
        <v>13</v>
      </c>
      <c r="D107" s="10" t="s">
        <v>25</v>
      </c>
      <c r="E107" s="11">
        <v>20</v>
      </c>
    </row>
    <row r="108" spans="2:5" x14ac:dyDescent="0.35">
      <c r="B108" s="19">
        <v>42791</v>
      </c>
      <c r="C108" s="10" t="s">
        <v>13</v>
      </c>
      <c r="D108" s="10" t="s">
        <v>34</v>
      </c>
      <c r="E108" s="11">
        <v>125</v>
      </c>
    </row>
    <row r="109" spans="2:5" x14ac:dyDescent="0.35">
      <c r="B109" s="20">
        <v>42756</v>
      </c>
      <c r="C109" s="10" t="s">
        <v>13</v>
      </c>
      <c r="D109" s="10" t="s">
        <v>35</v>
      </c>
      <c r="E109" s="11">
        <v>250</v>
      </c>
    </row>
    <row r="110" spans="2:5" x14ac:dyDescent="0.35">
      <c r="B110" s="20">
        <v>42786</v>
      </c>
      <c r="C110" s="10" t="s">
        <v>13</v>
      </c>
      <c r="D110" s="10" t="s">
        <v>31</v>
      </c>
      <c r="E110" s="11">
        <v>20</v>
      </c>
    </row>
    <row r="111" spans="2:5" x14ac:dyDescent="0.35">
      <c r="B111" s="20">
        <v>42791</v>
      </c>
      <c r="C111" s="10" t="s">
        <v>13</v>
      </c>
      <c r="D111" s="10" t="s">
        <v>32</v>
      </c>
      <c r="E111" s="11">
        <v>125</v>
      </c>
    </row>
    <row r="112" spans="2:5" x14ac:dyDescent="0.35">
      <c r="B112" s="19">
        <v>42736</v>
      </c>
      <c r="C112" s="10" t="s">
        <v>11</v>
      </c>
      <c r="D112" s="10" t="s">
        <v>10</v>
      </c>
      <c r="E112" s="11">
        <v>74</v>
      </c>
    </row>
    <row r="113" spans="2:24" x14ac:dyDescent="0.35">
      <c r="B113" s="19">
        <v>42750</v>
      </c>
      <c r="C113" s="10" t="s">
        <v>11</v>
      </c>
      <c r="D113" s="10" t="s">
        <v>12</v>
      </c>
      <c r="E113" s="11">
        <v>235</v>
      </c>
    </row>
    <row r="114" spans="2:24" x14ac:dyDescent="0.35">
      <c r="B114" s="19">
        <v>42756</v>
      </c>
      <c r="C114" s="10" t="s">
        <v>11</v>
      </c>
      <c r="D114" s="10" t="s">
        <v>36</v>
      </c>
      <c r="E114" s="11">
        <v>125</v>
      </c>
    </row>
    <row r="115" spans="2:24" x14ac:dyDescent="0.35">
      <c r="B115" s="19">
        <v>42768</v>
      </c>
      <c r="C115" s="10" t="s">
        <v>11</v>
      </c>
      <c r="D115" s="10" t="s">
        <v>12</v>
      </c>
      <c r="E115" s="11">
        <v>235</v>
      </c>
    </row>
    <row r="116" spans="2:24" x14ac:dyDescent="0.35">
      <c r="B116" s="19">
        <v>42736</v>
      </c>
      <c r="C116" s="10" t="s">
        <v>11</v>
      </c>
      <c r="D116" s="10" t="s">
        <v>27</v>
      </c>
      <c r="E116" s="11">
        <v>74</v>
      </c>
    </row>
    <row r="117" spans="2:24" x14ac:dyDescent="0.35">
      <c r="B117" s="19">
        <v>42750</v>
      </c>
      <c r="C117" s="10" t="s">
        <v>11</v>
      </c>
      <c r="D117" s="10" t="s">
        <v>26</v>
      </c>
      <c r="E117" s="11">
        <v>70</v>
      </c>
    </row>
    <row r="118" spans="2:24" x14ac:dyDescent="0.35">
      <c r="B118" s="19">
        <v>42768</v>
      </c>
      <c r="C118" s="10" t="s">
        <v>11</v>
      </c>
      <c r="D118" s="10" t="s">
        <v>28</v>
      </c>
      <c r="E118" s="11">
        <v>235</v>
      </c>
    </row>
    <row r="119" spans="2:24" x14ac:dyDescent="0.35">
      <c r="B119" s="20">
        <v>42736</v>
      </c>
      <c r="C119" s="10" t="s">
        <v>11</v>
      </c>
      <c r="D119" s="10" t="s">
        <v>30</v>
      </c>
      <c r="E119" s="11">
        <v>74</v>
      </c>
    </row>
    <row r="120" spans="2:24" x14ac:dyDescent="0.35">
      <c r="B120" s="20">
        <v>42750</v>
      </c>
      <c r="C120" s="10" t="s">
        <v>11</v>
      </c>
      <c r="D120" s="10" t="s">
        <v>37</v>
      </c>
      <c r="E120" s="11">
        <v>70</v>
      </c>
    </row>
    <row r="121" spans="2:24" x14ac:dyDescent="0.35">
      <c r="B121" s="20">
        <v>42768</v>
      </c>
      <c r="C121" s="10" t="s">
        <v>11</v>
      </c>
      <c r="D121" s="10" t="s">
        <v>38</v>
      </c>
      <c r="E121" s="11">
        <v>235</v>
      </c>
      <c r="X121" s="40"/>
    </row>
  </sheetData>
  <hyperlinks>
    <hyperlink ref="A4" r:id="rId2" xr:uid="{B59CFBC9-9407-4788-AD02-CEA6D57E9A4D}"/>
  </hyperlinks>
  <pageMargins left="0.7" right="0.7" top="0.75" bottom="0.75" header="0.3" footer="0.3"/>
  <pageSetup orientation="portrait" r:id="rId3"/>
  <drawing r:id="rId4"/>
  <tableParts count="1">
    <tablePart r:id="rId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DAFC8-5A71-42BD-BFA5-B32E45F77F2C}">
  <sheetPr codeName="Sheet30"/>
  <dimension ref="A1:E119"/>
  <sheetViews>
    <sheetView showGridLines="0" zoomScaleNormal="100" workbookViewId="0"/>
  </sheetViews>
  <sheetFormatPr defaultColWidth="9.1796875" defaultRowHeight="14.5" x14ac:dyDescent="0.35"/>
  <cols>
    <col min="1" max="1" width="9.1796875" style="6"/>
    <col min="2" max="2" width="9.1796875" style="7"/>
    <col min="3" max="3" width="19.26953125" style="7" bestFit="1" customWidth="1"/>
    <col min="4" max="4" width="19.81640625" style="7" bestFit="1" customWidth="1"/>
    <col min="5" max="5" width="14.81640625" style="7" bestFit="1" customWidth="1"/>
    <col min="6" max="6" width="16" style="7" bestFit="1" customWidth="1"/>
    <col min="7" max="7" width="20.81640625" style="7" bestFit="1" customWidth="1"/>
    <col min="8" max="8" width="14.81640625" style="7" bestFit="1" customWidth="1"/>
    <col min="9" max="9" width="13.7265625" style="7" bestFit="1" customWidth="1"/>
    <col min="10" max="10" width="6.1796875" style="7" bestFit="1" customWidth="1"/>
    <col min="11" max="11" width="9.26953125" style="7" bestFit="1" customWidth="1"/>
    <col min="12" max="12" width="6.453125" style="7" bestFit="1" customWidth="1"/>
    <col min="13" max="13" width="6.26953125" style="7" bestFit="1" customWidth="1"/>
    <col min="14" max="14" width="9.1796875" style="7" bestFit="1" customWidth="1"/>
    <col min="15" max="15" width="10" style="7" bestFit="1" customWidth="1"/>
    <col min="16" max="16" width="5.26953125" style="7" bestFit="1" customWidth="1"/>
    <col min="17" max="17" width="4.453125" style="7" bestFit="1" customWidth="1"/>
    <col min="18" max="18" width="7.7265625" style="7" bestFit="1" customWidth="1"/>
    <col min="19" max="19" width="6" style="7" bestFit="1" customWidth="1"/>
    <col min="20" max="20" width="10.453125" style="7" bestFit="1" customWidth="1"/>
    <col min="21" max="21" width="7.26953125" style="7" bestFit="1" customWidth="1"/>
    <col min="22" max="22" width="12.26953125" style="7" bestFit="1" customWidth="1"/>
    <col min="23" max="23" width="15" style="7" bestFit="1" customWidth="1"/>
    <col min="24" max="24" width="6.26953125" style="7" bestFit="1" customWidth="1"/>
    <col min="25" max="25" width="5.7265625" style="7" bestFit="1" customWidth="1"/>
    <col min="26" max="26" width="6.7265625" style="7" bestFit="1" customWidth="1"/>
    <col min="27" max="27" width="6.1796875" style="7" bestFit="1" customWidth="1"/>
    <col min="28" max="28" width="10.7265625" style="7" bestFit="1" customWidth="1"/>
    <col min="29" max="16384" width="9.1796875" style="7"/>
  </cols>
  <sheetData>
    <row r="1" spans="1:5" x14ac:dyDescent="0.35">
      <c r="A1" s="48" t="s">
        <v>121</v>
      </c>
    </row>
    <row r="2" spans="1:5" x14ac:dyDescent="0.35">
      <c r="A2" s="48" t="s">
        <v>122</v>
      </c>
    </row>
    <row r="3" spans="1:5" x14ac:dyDescent="0.35">
      <c r="A3" s="48" t="s">
        <v>39</v>
      </c>
    </row>
    <row r="4" spans="1:5" x14ac:dyDescent="0.35">
      <c r="A4" s="48" t="s">
        <v>41</v>
      </c>
    </row>
    <row r="5" spans="1:5" x14ac:dyDescent="0.35">
      <c r="A5" s="48" t="s">
        <v>101</v>
      </c>
    </row>
    <row r="6" spans="1:5" x14ac:dyDescent="0.35">
      <c r="A6" s="48" t="s">
        <v>136</v>
      </c>
    </row>
    <row r="8" spans="1:5" x14ac:dyDescent="0.35">
      <c r="D8" s="29" t="s">
        <v>40</v>
      </c>
      <c r="E8" t="s">
        <v>8</v>
      </c>
    </row>
    <row r="9" spans="1:5" x14ac:dyDescent="0.35">
      <c r="D9" s="30" t="s">
        <v>9</v>
      </c>
      <c r="E9" s="31">
        <v>2000</v>
      </c>
    </row>
    <row r="10" spans="1:5" x14ac:dyDescent="0.35">
      <c r="D10" s="32" t="s">
        <v>14</v>
      </c>
      <c r="E10" s="31">
        <v>1000</v>
      </c>
    </row>
    <row r="11" spans="1:5" x14ac:dyDescent="0.35">
      <c r="D11" s="32" t="s">
        <v>29</v>
      </c>
      <c r="E11" s="31">
        <v>500</v>
      </c>
    </row>
    <row r="12" spans="1:5" x14ac:dyDescent="0.35">
      <c r="D12" s="32" t="s">
        <v>33</v>
      </c>
      <c r="E12" s="31">
        <v>500</v>
      </c>
    </row>
    <row r="13" spans="1:5" x14ac:dyDescent="0.35">
      <c r="D13" s="30" t="s">
        <v>13</v>
      </c>
      <c r="E13" s="31">
        <v>935</v>
      </c>
    </row>
    <row r="14" spans="1:5" x14ac:dyDescent="0.35">
      <c r="D14" s="32" t="s">
        <v>15</v>
      </c>
      <c r="E14" s="31">
        <v>250</v>
      </c>
    </row>
    <row r="15" spans="1:5" x14ac:dyDescent="0.35">
      <c r="D15" s="32" t="s">
        <v>17</v>
      </c>
      <c r="E15" s="31">
        <v>20</v>
      </c>
    </row>
    <row r="16" spans="1:5" x14ac:dyDescent="0.35">
      <c r="D16" s="32" t="s">
        <v>18</v>
      </c>
      <c r="E16" s="31">
        <v>125</v>
      </c>
    </row>
    <row r="17" spans="4:5" x14ac:dyDescent="0.35">
      <c r="D17" s="32" t="s">
        <v>25</v>
      </c>
      <c r="E17" s="31">
        <v>20</v>
      </c>
    </row>
    <row r="18" spans="4:5" x14ac:dyDescent="0.35">
      <c r="D18" s="32" t="s">
        <v>31</v>
      </c>
      <c r="E18" s="31">
        <v>20</v>
      </c>
    </row>
    <row r="19" spans="4:5" x14ac:dyDescent="0.35">
      <c r="D19" s="32" t="s">
        <v>32</v>
      </c>
      <c r="E19" s="31">
        <v>125</v>
      </c>
    </row>
    <row r="20" spans="4:5" x14ac:dyDescent="0.35">
      <c r="D20" s="32" t="s">
        <v>34</v>
      </c>
      <c r="E20" s="31">
        <v>125</v>
      </c>
    </row>
    <row r="21" spans="4:5" x14ac:dyDescent="0.35">
      <c r="D21" s="32" t="s">
        <v>35</v>
      </c>
      <c r="E21" s="31">
        <v>250</v>
      </c>
    </row>
    <row r="22" spans="4:5" x14ac:dyDescent="0.35">
      <c r="D22" s="30" t="s">
        <v>11</v>
      </c>
      <c r="E22" s="31">
        <v>1427</v>
      </c>
    </row>
    <row r="23" spans="4:5" x14ac:dyDescent="0.35">
      <c r="D23" s="32" t="s">
        <v>12</v>
      </c>
      <c r="E23" s="31">
        <v>470</v>
      </c>
    </row>
    <row r="24" spans="4:5" x14ac:dyDescent="0.35">
      <c r="D24" s="32" t="s">
        <v>10</v>
      </c>
      <c r="E24" s="31">
        <v>74</v>
      </c>
    </row>
    <row r="25" spans="4:5" x14ac:dyDescent="0.35">
      <c r="D25" s="32" t="s">
        <v>26</v>
      </c>
      <c r="E25" s="31">
        <v>70</v>
      </c>
    </row>
    <row r="26" spans="4:5" x14ac:dyDescent="0.35">
      <c r="D26" s="32" t="s">
        <v>27</v>
      </c>
      <c r="E26" s="31">
        <v>74</v>
      </c>
    </row>
    <row r="27" spans="4:5" x14ac:dyDescent="0.35">
      <c r="D27" s="32" t="s">
        <v>28</v>
      </c>
      <c r="E27" s="31">
        <v>235</v>
      </c>
    </row>
    <row r="28" spans="4:5" x14ac:dyDescent="0.35">
      <c r="D28" s="32" t="s">
        <v>30</v>
      </c>
      <c r="E28" s="31">
        <v>74</v>
      </c>
    </row>
    <row r="29" spans="4:5" x14ac:dyDescent="0.35">
      <c r="D29" s="32" t="s">
        <v>36</v>
      </c>
      <c r="E29" s="31">
        <v>125</v>
      </c>
    </row>
    <row r="30" spans="4:5" x14ac:dyDescent="0.35">
      <c r="D30" s="32" t="s">
        <v>37</v>
      </c>
      <c r="E30" s="31">
        <v>70</v>
      </c>
    </row>
    <row r="31" spans="4:5" x14ac:dyDescent="0.35">
      <c r="D31" s="32" t="s">
        <v>38</v>
      </c>
      <c r="E31" s="31">
        <v>235</v>
      </c>
    </row>
    <row r="32" spans="4:5" x14ac:dyDescent="0.35">
      <c r="D32" s="30" t="s">
        <v>16</v>
      </c>
      <c r="E32" s="31">
        <v>4362</v>
      </c>
    </row>
    <row r="98" spans="2:5" x14ac:dyDescent="0.35">
      <c r="B98" s="8" t="s">
        <v>4</v>
      </c>
      <c r="C98" s="8" t="s">
        <v>5</v>
      </c>
      <c r="D98" s="8" t="s">
        <v>6</v>
      </c>
      <c r="E98" s="8" t="s">
        <v>7</v>
      </c>
    </row>
    <row r="99" spans="2:5" x14ac:dyDescent="0.35">
      <c r="B99" s="19">
        <v>42752</v>
      </c>
      <c r="C99" s="10" t="s">
        <v>9</v>
      </c>
      <c r="D99" s="10" t="s">
        <v>14</v>
      </c>
      <c r="E99" s="11">
        <v>1000</v>
      </c>
    </row>
    <row r="100" spans="2:5" x14ac:dyDescent="0.35">
      <c r="B100" s="19">
        <v>42752</v>
      </c>
      <c r="C100" s="10" t="s">
        <v>9</v>
      </c>
      <c r="D100" s="10" t="s">
        <v>33</v>
      </c>
      <c r="E100" s="11">
        <v>500</v>
      </c>
    </row>
    <row r="101" spans="2:5" x14ac:dyDescent="0.35">
      <c r="B101" s="20">
        <v>42752</v>
      </c>
      <c r="C101" s="10" t="s">
        <v>9</v>
      </c>
      <c r="D101" s="10" t="s">
        <v>29</v>
      </c>
      <c r="E101" s="11">
        <v>500</v>
      </c>
    </row>
    <row r="102" spans="2:5" x14ac:dyDescent="0.35">
      <c r="B102" s="19">
        <v>42786</v>
      </c>
      <c r="C102" s="10" t="s">
        <v>13</v>
      </c>
      <c r="D102" s="10" t="s">
        <v>17</v>
      </c>
      <c r="E102" s="11">
        <v>20</v>
      </c>
    </row>
    <row r="103" spans="2:5" x14ac:dyDescent="0.35">
      <c r="B103" s="19">
        <v>42791</v>
      </c>
      <c r="C103" s="10" t="s">
        <v>13</v>
      </c>
      <c r="D103" s="10" t="s">
        <v>18</v>
      </c>
      <c r="E103" s="11">
        <v>125</v>
      </c>
    </row>
    <row r="104" spans="2:5" x14ac:dyDescent="0.35">
      <c r="B104" s="19">
        <v>42756</v>
      </c>
      <c r="C104" s="10" t="s">
        <v>13</v>
      </c>
      <c r="D104" s="10" t="s">
        <v>15</v>
      </c>
      <c r="E104" s="11">
        <v>250</v>
      </c>
    </row>
    <row r="105" spans="2:5" x14ac:dyDescent="0.35">
      <c r="B105" s="19">
        <v>42786</v>
      </c>
      <c r="C105" s="10" t="s">
        <v>13</v>
      </c>
      <c r="D105" s="10" t="s">
        <v>25</v>
      </c>
      <c r="E105" s="11">
        <v>20</v>
      </c>
    </row>
    <row r="106" spans="2:5" x14ac:dyDescent="0.35">
      <c r="B106" s="19">
        <v>42791</v>
      </c>
      <c r="C106" s="10" t="s">
        <v>13</v>
      </c>
      <c r="D106" s="10" t="s">
        <v>34</v>
      </c>
      <c r="E106" s="11">
        <v>125</v>
      </c>
    </row>
    <row r="107" spans="2:5" x14ac:dyDescent="0.35">
      <c r="B107" s="20">
        <v>42756</v>
      </c>
      <c r="C107" s="10" t="s">
        <v>13</v>
      </c>
      <c r="D107" s="10" t="s">
        <v>35</v>
      </c>
      <c r="E107" s="11">
        <v>250</v>
      </c>
    </row>
    <row r="108" spans="2:5" x14ac:dyDescent="0.35">
      <c r="B108" s="20">
        <v>42786</v>
      </c>
      <c r="C108" s="10" t="s">
        <v>13</v>
      </c>
      <c r="D108" s="10" t="s">
        <v>31</v>
      </c>
      <c r="E108" s="11">
        <v>20</v>
      </c>
    </row>
    <row r="109" spans="2:5" x14ac:dyDescent="0.35">
      <c r="B109" s="20">
        <v>42791</v>
      </c>
      <c r="C109" s="10" t="s">
        <v>13</v>
      </c>
      <c r="D109" s="10" t="s">
        <v>32</v>
      </c>
      <c r="E109" s="11">
        <v>125</v>
      </c>
    </row>
    <row r="110" spans="2:5" x14ac:dyDescent="0.35">
      <c r="B110" s="19">
        <v>42736</v>
      </c>
      <c r="C110" s="10" t="s">
        <v>11</v>
      </c>
      <c r="D110" s="10" t="s">
        <v>10</v>
      </c>
      <c r="E110" s="11">
        <v>74</v>
      </c>
    </row>
    <row r="111" spans="2:5" x14ac:dyDescent="0.35">
      <c r="B111" s="19">
        <v>42750</v>
      </c>
      <c r="C111" s="10" t="s">
        <v>11</v>
      </c>
      <c r="D111" s="10" t="s">
        <v>12</v>
      </c>
      <c r="E111" s="11">
        <v>235</v>
      </c>
    </row>
    <row r="112" spans="2:5" x14ac:dyDescent="0.35">
      <c r="B112" s="19">
        <v>42756</v>
      </c>
      <c r="C112" s="10" t="s">
        <v>11</v>
      </c>
      <c r="D112" s="10" t="s">
        <v>36</v>
      </c>
      <c r="E112" s="11">
        <v>125</v>
      </c>
    </row>
    <row r="113" spans="2:5" x14ac:dyDescent="0.35">
      <c r="B113" s="19">
        <v>42768</v>
      </c>
      <c r="C113" s="10" t="s">
        <v>11</v>
      </c>
      <c r="D113" s="10" t="s">
        <v>12</v>
      </c>
      <c r="E113" s="11">
        <v>235</v>
      </c>
    </row>
    <row r="114" spans="2:5" x14ac:dyDescent="0.35">
      <c r="B114" s="19">
        <v>42736</v>
      </c>
      <c r="C114" s="10" t="s">
        <v>11</v>
      </c>
      <c r="D114" s="10" t="s">
        <v>27</v>
      </c>
      <c r="E114" s="11">
        <v>74</v>
      </c>
    </row>
    <row r="115" spans="2:5" x14ac:dyDescent="0.35">
      <c r="B115" s="19">
        <v>42750</v>
      </c>
      <c r="C115" s="10" t="s">
        <v>11</v>
      </c>
      <c r="D115" s="10" t="s">
        <v>26</v>
      </c>
      <c r="E115" s="11">
        <v>70</v>
      </c>
    </row>
    <row r="116" spans="2:5" x14ac:dyDescent="0.35">
      <c r="B116" s="19">
        <v>42768</v>
      </c>
      <c r="C116" s="10" t="s">
        <v>11</v>
      </c>
      <c r="D116" s="10" t="s">
        <v>28</v>
      </c>
      <c r="E116" s="11">
        <v>235</v>
      </c>
    </row>
    <row r="117" spans="2:5" x14ac:dyDescent="0.35">
      <c r="B117" s="20">
        <v>42736</v>
      </c>
      <c r="C117" s="10" t="s">
        <v>11</v>
      </c>
      <c r="D117" s="10" t="s">
        <v>30</v>
      </c>
      <c r="E117" s="11">
        <v>74</v>
      </c>
    </row>
    <row r="118" spans="2:5" x14ac:dyDescent="0.35">
      <c r="B118" s="20">
        <v>42750</v>
      </c>
      <c r="C118" s="10" t="s">
        <v>11</v>
      </c>
      <c r="D118" s="10" t="s">
        <v>37</v>
      </c>
      <c r="E118" s="11">
        <v>70</v>
      </c>
    </row>
    <row r="119" spans="2:5" x14ac:dyDescent="0.35">
      <c r="B119" s="20">
        <v>42768</v>
      </c>
      <c r="C119" s="10" t="s">
        <v>11</v>
      </c>
      <c r="D119" s="10" t="s">
        <v>38</v>
      </c>
      <c r="E119" s="11">
        <v>235</v>
      </c>
    </row>
  </sheetData>
  <hyperlinks>
    <hyperlink ref="A6" r:id="rId2" xr:uid="{5F227E2D-A785-4BC6-8A99-9F6E2D92C98C}"/>
  </hyperlinks>
  <pageMargins left="0.7" right="0.7" top="0.75" bottom="0.75" header="0.3" footer="0.3"/>
  <pageSetup orientation="portrait" r:id="rId3"/>
  <drawing r:id="rId4"/>
  <tableParts count="1">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D3087-3C8C-4427-891F-44376B175CBC}">
  <sheetPr codeName="Sheet7"/>
  <dimension ref="A1:A4"/>
  <sheetViews>
    <sheetView showGridLines="0" workbookViewId="0"/>
  </sheetViews>
  <sheetFormatPr defaultColWidth="9.1796875" defaultRowHeight="14.5" x14ac:dyDescent="0.35"/>
  <cols>
    <col min="1" max="1" width="9.1796875" style="6"/>
    <col min="2" max="16384" width="9.1796875" style="7"/>
  </cols>
  <sheetData>
    <row r="1" spans="1:1" x14ac:dyDescent="0.35">
      <c r="A1" s="48" t="s">
        <v>123</v>
      </c>
    </row>
    <row r="2" spans="1:1" x14ac:dyDescent="0.35">
      <c r="A2" s="48" t="s">
        <v>124</v>
      </c>
    </row>
    <row r="3" spans="1:1" x14ac:dyDescent="0.35">
      <c r="A3" s="48" t="s">
        <v>101</v>
      </c>
    </row>
    <row r="4" spans="1:1" x14ac:dyDescent="0.35">
      <c r="A4" s="48" t="s">
        <v>136</v>
      </c>
    </row>
  </sheetData>
  <hyperlinks>
    <hyperlink ref="A4" r:id="rId1" xr:uid="{90301471-E9C6-4716-A214-28203050AAA2}"/>
  </hyperlinks>
  <pageMargins left="0.7" right="0.7" top="0.75" bottom="0.75" header="0.3" footer="0.3"/>
  <pageSetup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0C55B-2A1D-4E2B-87E1-3297ABD05951}">
  <sheetPr codeName="Sheet4"/>
  <dimension ref="A1:K122"/>
  <sheetViews>
    <sheetView showGridLines="0" workbookViewId="0"/>
  </sheetViews>
  <sheetFormatPr defaultColWidth="9.1796875" defaultRowHeight="14.5" x14ac:dyDescent="0.35"/>
  <cols>
    <col min="1" max="1" width="9.1796875" style="51"/>
    <col min="2" max="2" width="13.1796875" style="52" bestFit="1" customWidth="1"/>
    <col min="3" max="3" width="14.81640625" style="52" bestFit="1" customWidth="1"/>
    <col min="4" max="23" width="9.1796875" style="52" customWidth="1"/>
    <col min="24" max="16384" width="9.1796875" style="52"/>
  </cols>
  <sheetData>
    <row r="1" spans="1:11" ht="15" customHeight="1" x14ac:dyDescent="0.35">
      <c r="A1" s="64" t="s">
        <v>145</v>
      </c>
    </row>
    <row r="2" spans="1:11" ht="15" customHeight="1" x14ac:dyDescent="0.35">
      <c r="A2" s="51" t="s">
        <v>141</v>
      </c>
    </row>
    <row r="3" spans="1:11" ht="15" customHeight="1" x14ac:dyDescent="0.35">
      <c r="A3" s="51" t="s">
        <v>139</v>
      </c>
    </row>
    <row r="4" spans="1:11" ht="15" customHeight="1" x14ac:dyDescent="0.35">
      <c r="A4" s="51" t="s">
        <v>144</v>
      </c>
    </row>
    <row r="5" spans="1:11" ht="15" customHeight="1" x14ac:dyDescent="0.45">
      <c r="A5" s="48" t="s">
        <v>101</v>
      </c>
      <c r="I5" s="53" t="str">
        <f>IF(AND($B$15="Airfare",$C$36=74),"Nice going! You added"," ")</f>
        <v xml:space="preserve"> </v>
      </c>
    </row>
    <row r="6" spans="1:11" ht="15" customHeight="1" x14ac:dyDescent="0.45">
      <c r="A6" s="48" t="s">
        <v>136</v>
      </c>
      <c r="I6" s="53" t="str">
        <f>IF(AND($B$15="Airfare",$C$36=74),"a second row field to"," ")</f>
        <v xml:space="preserve"> </v>
      </c>
    </row>
    <row r="7" spans="1:11" ht="15" customHeight="1" x14ac:dyDescent="0.45">
      <c r="A7" s="51" t="s">
        <v>42</v>
      </c>
      <c r="I7" s="53" t="str">
        <f>IF(AND($B$15="Airfare",$C$36=74),"the PivotTable. Scroll "," ")</f>
        <v xml:space="preserve"> </v>
      </c>
    </row>
    <row r="8" spans="1:11" ht="15" customHeight="1" x14ac:dyDescent="0.45">
      <c r="A8" s="51">
        <v>1</v>
      </c>
      <c r="I8" s="53" t="str">
        <f>IF(AND($B$15="Airfare",$C$36=74),"down and click Next..."," ")</f>
        <v xml:space="preserve"> </v>
      </c>
    </row>
    <row r="9" spans="1:11" ht="15" customHeight="1" x14ac:dyDescent="0.45">
      <c r="A9" s="51">
        <v>2</v>
      </c>
      <c r="K9" s="53"/>
    </row>
    <row r="10" spans="1:11" ht="15" customHeight="1" x14ac:dyDescent="0.35">
      <c r="A10" s="51">
        <v>3</v>
      </c>
    </row>
    <row r="11" spans="1:11" ht="15" customHeight="1" x14ac:dyDescent="0.35">
      <c r="A11" s="51" t="s">
        <v>43</v>
      </c>
    </row>
    <row r="12" spans="1:11" ht="15" customHeight="1" x14ac:dyDescent="0.35">
      <c r="A12" s="51" t="s">
        <v>44</v>
      </c>
    </row>
    <row r="13" spans="1:11" ht="15" customHeight="1" x14ac:dyDescent="0.35">
      <c r="A13" s="51" t="s">
        <v>45</v>
      </c>
      <c r="B13" s="54" t="s">
        <v>40</v>
      </c>
      <c r="C13" s="55" t="s">
        <v>8</v>
      </c>
    </row>
    <row r="14" spans="1:11" x14ac:dyDescent="0.35">
      <c r="B14" s="30" t="s">
        <v>9</v>
      </c>
      <c r="C14" s="56">
        <v>2000</v>
      </c>
    </row>
    <row r="15" spans="1:11" x14ac:dyDescent="0.35">
      <c r="B15" s="30" t="s">
        <v>13</v>
      </c>
      <c r="C15" s="56">
        <v>935</v>
      </c>
    </row>
    <row r="16" spans="1:11" x14ac:dyDescent="0.35">
      <c r="B16" s="30" t="s">
        <v>11</v>
      </c>
      <c r="C16" s="56">
        <v>1427</v>
      </c>
    </row>
    <row r="17" spans="2:3" x14ac:dyDescent="0.35">
      <c r="B17" s="30" t="s">
        <v>16</v>
      </c>
      <c r="C17" s="56">
        <v>4362</v>
      </c>
    </row>
    <row r="18" spans="2:3" x14ac:dyDescent="0.35">
      <c r="B18"/>
      <c r="C18"/>
    </row>
    <row r="19" spans="2:3" x14ac:dyDescent="0.35">
      <c r="B19"/>
      <c r="C19"/>
    </row>
    <row r="20" spans="2:3" x14ac:dyDescent="0.35">
      <c r="B20"/>
      <c r="C20"/>
    </row>
    <row r="21" spans="2:3" x14ac:dyDescent="0.35">
      <c r="B21"/>
      <c r="C21"/>
    </row>
    <row r="22" spans="2:3" x14ac:dyDescent="0.35">
      <c r="B22"/>
      <c r="C22"/>
    </row>
    <row r="23" spans="2:3" x14ac:dyDescent="0.35">
      <c r="B23"/>
      <c r="C23"/>
    </row>
    <row r="24" spans="2:3" x14ac:dyDescent="0.35">
      <c r="B24"/>
      <c r="C24"/>
    </row>
    <row r="25" spans="2:3" x14ac:dyDescent="0.35">
      <c r="B25"/>
      <c r="C25"/>
    </row>
    <row r="26" spans="2:3" x14ac:dyDescent="0.35">
      <c r="B26"/>
      <c r="C26"/>
    </row>
    <row r="27" spans="2:3" x14ac:dyDescent="0.35">
      <c r="B27"/>
      <c r="C27"/>
    </row>
    <row r="28" spans="2:3" x14ac:dyDescent="0.35">
      <c r="B28"/>
      <c r="C28"/>
    </row>
    <row r="29" spans="2:3" x14ac:dyDescent="0.35">
      <c r="B29"/>
      <c r="C29"/>
    </row>
    <row r="30" spans="2:3" x14ac:dyDescent="0.35">
      <c r="B30"/>
      <c r="C30"/>
    </row>
    <row r="31" spans="2:3" x14ac:dyDescent="0.35">
      <c r="B31"/>
      <c r="C31"/>
    </row>
    <row r="32" spans="2:3" x14ac:dyDescent="0.35">
      <c r="B32"/>
      <c r="C32"/>
    </row>
    <row r="33" spans="2:3" x14ac:dyDescent="0.35">
      <c r="B33"/>
      <c r="C33"/>
    </row>
    <row r="34" spans="2:3" x14ac:dyDescent="0.35">
      <c r="B34"/>
      <c r="C34"/>
    </row>
    <row r="35" spans="2:3" x14ac:dyDescent="0.35">
      <c r="B35"/>
      <c r="C35"/>
    </row>
    <row r="36" spans="2:3" x14ac:dyDescent="0.35">
      <c r="B36"/>
      <c r="C36"/>
    </row>
    <row r="37" spans="2:3" x14ac:dyDescent="0.35">
      <c r="B37"/>
      <c r="C37"/>
    </row>
    <row r="101" spans="2:5" x14ac:dyDescent="0.35">
      <c r="B101" s="57" t="s">
        <v>4</v>
      </c>
      <c r="C101" s="57" t="s">
        <v>5</v>
      </c>
      <c r="D101" s="57" t="s">
        <v>6</v>
      </c>
      <c r="E101" s="57" t="s">
        <v>7</v>
      </c>
    </row>
    <row r="102" spans="2:5" x14ac:dyDescent="0.35">
      <c r="B102" s="19">
        <v>42752</v>
      </c>
      <c r="C102" s="58" t="s">
        <v>9</v>
      </c>
      <c r="D102" s="58" t="s">
        <v>14</v>
      </c>
      <c r="E102" s="59">
        <v>1000</v>
      </c>
    </row>
    <row r="103" spans="2:5" x14ac:dyDescent="0.35">
      <c r="B103" s="19">
        <v>42752</v>
      </c>
      <c r="C103" s="58" t="s">
        <v>9</v>
      </c>
      <c r="D103" s="58" t="s">
        <v>33</v>
      </c>
      <c r="E103" s="59">
        <v>500</v>
      </c>
    </row>
    <row r="104" spans="2:5" x14ac:dyDescent="0.35">
      <c r="B104" s="20">
        <v>42752</v>
      </c>
      <c r="C104" s="58" t="s">
        <v>9</v>
      </c>
      <c r="D104" s="58" t="s">
        <v>29</v>
      </c>
      <c r="E104" s="59">
        <v>500</v>
      </c>
    </row>
    <row r="105" spans="2:5" x14ac:dyDescent="0.35">
      <c r="B105" s="19">
        <v>42786</v>
      </c>
      <c r="C105" s="58" t="s">
        <v>13</v>
      </c>
      <c r="D105" s="58" t="s">
        <v>17</v>
      </c>
      <c r="E105" s="59">
        <v>20</v>
      </c>
    </row>
    <row r="106" spans="2:5" x14ac:dyDescent="0.35">
      <c r="B106" s="19">
        <v>42791</v>
      </c>
      <c r="C106" s="58" t="s">
        <v>13</v>
      </c>
      <c r="D106" s="58" t="s">
        <v>18</v>
      </c>
      <c r="E106" s="59">
        <v>125</v>
      </c>
    </row>
    <row r="107" spans="2:5" x14ac:dyDescent="0.35">
      <c r="B107" s="19">
        <v>42756</v>
      </c>
      <c r="C107" s="58" t="s">
        <v>13</v>
      </c>
      <c r="D107" s="58" t="s">
        <v>15</v>
      </c>
      <c r="E107" s="59">
        <v>250</v>
      </c>
    </row>
    <row r="108" spans="2:5" x14ac:dyDescent="0.35">
      <c r="B108" s="19">
        <v>42786</v>
      </c>
      <c r="C108" s="58" t="s">
        <v>13</v>
      </c>
      <c r="D108" s="58" t="s">
        <v>25</v>
      </c>
      <c r="E108" s="59">
        <v>20</v>
      </c>
    </row>
    <row r="109" spans="2:5" x14ac:dyDescent="0.35">
      <c r="B109" s="19">
        <v>42791</v>
      </c>
      <c r="C109" s="58" t="s">
        <v>13</v>
      </c>
      <c r="D109" s="58" t="s">
        <v>34</v>
      </c>
      <c r="E109" s="59">
        <v>125</v>
      </c>
    </row>
    <row r="110" spans="2:5" x14ac:dyDescent="0.35">
      <c r="B110" s="20">
        <v>42756</v>
      </c>
      <c r="C110" s="58" t="s">
        <v>13</v>
      </c>
      <c r="D110" s="58" t="s">
        <v>35</v>
      </c>
      <c r="E110" s="59">
        <v>250</v>
      </c>
    </row>
    <row r="111" spans="2:5" x14ac:dyDescent="0.35">
      <c r="B111" s="20">
        <v>42786</v>
      </c>
      <c r="C111" s="58" t="s">
        <v>13</v>
      </c>
      <c r="D111" s="58" t="s">
        <v>31</v>
      </c>
      <c r="E111" s="59">
        <v>20</v>
      </c>
    </row>
    <row r="112" spans="2:5" x14ac:dyDescent="0.35">
      <c r="B112" s="20">
        <v>42791</v>
      </c>
      <c r="C112" s="58" t="s">
        <v>13</v>
      </c>
      <c r="D112" s="58" t="s">
        <v>32</v>
      </c>
      <c r="E112" s="59">
        <v>125</v>
      </c>
    </row>
    <row r="113" spans="2:11" x14ac:dyDescent="0.35">
      <c r="B113" s="19">
        <v>42736</v>
      </c>
      <c r="C113" s="58" t="s">
        <v>11</v>
      </c>
      <c r="D113" s="58" t="s">
        <v>10</v>
      </c>
      <c r="E113" s="59">
        <v>74</v>
      </c>
    </row>
    <row r="114" spans="2:11" x14ac:dyDescent="0.35">
      <c r="B114" s="19">
        <v>42750</v>
      </c>
      <c r="C114" s="58" t="s">
        <v>11</v>
      </c>
      <c r="D114" s="58" t="s">
        <v>12</v>
      </c>
      <c r="E114" s="59">
        <v>235</v>
      </c>
    </row>
    <row r="115" spans="2:11" x14ac:dyDescent="0.35">
      <c r="B115" s="19">
        <v>42756</v>
      </c>
      <c r="C115" s="58" t="s">
        <v>11</v>
      </c>
      <c r="D115" s="58" t="s">
        <v>36</v>
      </c>
      <c r="E115" s="59">
        <v>125</v>
      </c>
    </row>
    <row r="116" spans="2:11" x14ac:dyDescent="0.35">
      <c r="B116" s="19">
        <v>42768</v>
      </c>
      <c r="C116" s="58" t="s">
        <v>11</v>
      </c>
      <c r="D116" s="58" t="s">
        <v>12</v>
      </c>
      <c r="E116" s="59">
        <v>235</v>
      </c>
    </row>
    <row r="117" spans="2:11" x14ac:dyDescent="0.35">
      <c r="B117" s="19">
        <v>42736</v>
      </c>
      <c r="C117" s="58" t="s">
        <v>11</v>
      </c>
      <c r="D117" s="58" t="s">
        <v>27</v>
      </c>
      <c r="E117" s="59">
        <v>74</v>
      </c>
    </row>
    <row r="118" spans="2:11" x14ac:dyDescent="0.35">
      <c r="B118" s="19">
        <v>42750</v>
      </c>
      <c r="C118" s="58" t="s">
        <v>11</v>
      </c>
      <c r="D118" s="58" t="s">
        <v>26</v>
      </c>
      <c r="E118" s="59">
        <v>70</v>
      </c>
    </row>
    <row r="119" spans="2:11" x14ac:dyDescent="0.35">
      <c r="B119" s="19">
        <v>42768</v>
      </c>
      <c r="C119" s="58" t="s">
        <v>11</v>
      </c>
      <c r="D119" s="58" t="s">
        <v>28</v>
      </c>
      <c r="E119" s="59">
        <v>235</v>
      </c>
    </row>
    <row r="120" spans="2:11" x14ac:dyDescent="0.35">
      <c r="B120" s="20">
        <v>42736</v>
      </c>
      <c r="C120" s="58" t="s">
        <v>11</v>
      </c>
      <c r="D120" s="58" t="s">
        <v>30</v>
      </c>
      <c r="E120" s="59">
        <v>74</v>
      </c>
    </row>
    <row r="121" spans="2:11" x14ac:dyDescent="0.35">
      <c r="B121" s="20">
        <v>42750</v>
      </c>
      <c r="C121" s="58" t="s">
        <v>11</v>
      </c>
      <c r="D121" s="58" t="s">
        <v>37</v>
      </c>
      <c r="E121" s="59">
        <v>70</v>
      </c>
    </row>
    <row r="122" spans="2:11" x14ac:dyDescent="0.35">
      <c r="B122" s="20">
        <v>42768</v>
      </c>
      <c r="C122" s="58" t="s">
        <v>11</v>
      </c>
      <c r="D122" s="58" t="s">
        <v>38</v>
      </c>
      <c r="E122" s="59">
        <v>235</v>
      </c>
      <c r="K122" s="41"/>
    </row>
  </sheetData>
  <hyperlinks>
    <hyperlink ref="A6" r:id="rId2" xr:uid="{4762F9F6-6F9B-47BB-86D1-B694CC7C285E}"/>
  </hyperlinks>
  <pageMargins left="0.7" right="0.7" top="0.75" bottom="0.75" header="0.3" footer="0.3"/>
  <pageSetup orientation="portrait" r:id="rId3"/>
  <drawing r:id="rId4"/>
  <tableParts count="1">
    <tablePart r:id="rId5"/>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CE58D-21FA-4CA8-8DFC-914536B430AE}">
  <sheetPr codeName="Sheet10"/>
  <dimension ref="A1:I121"/>
  <sheetViews>
    <sheetView showGridLines="0" workbookViewId="0"/>
  </sheetViews>
  <sheetFormatPr defaultColWidth="9.1796875" defaultRowHeight="14.5" x14ac:dyDescent="0.35"/>
  <cols>
    <col min="1" max="1" width="9.1796875" style="6"/>
    <col min="2" max="5" width="9.1796875" style="7"/>
    <col min="6" max="6" width="17.81640625" style="7" bestFit="1" customWidth="1"/>
    <col min="7" max="7" width="13.7265625" style="7" bestFit="1" customWidth="1"/>
    <col min="8" max="16384" width="9.1796875" style="7"/>
  </cols>
  <sheetData>
    <row r="1" spans="1:9" x14ac:dyDescent="0.35">
      <c r="A1" s="48" t="s">
        <v>46</v>
      </c>
    </row>
    <row r="2" spans="1:9" x14ac:dyDescent="0.35">
      <c r="A2" s="48" t="s">
        <v>125</v>
      </c>
    </row>
    <row r="3" spans="1:9" x14ac:dyDescent="0.35">
      <c r="A3" s="48" t="s">
        <v>101</v>
      </c>
    </row>
    <row r="4" spans="1:9" x14ac:dyDescent="0.35">
      <c r="A4" s="48" t="s">
        <v>136</v>
      </c>
    </row>
    <row r="6" spans="1:9" ht="18.5" x14ac:dyDescent="0.45">
      <c r="F6" s="16" t="str">
        <f>IF(AND($F$9="Kelly",$G$9=935),"Nice!"," ")</f>
        <v xml:space="preserve"> </v>
      </c>
    </row>
    <row r="7" spans="1:9" x14ac:dyDescent="0.35">
      <c r="F7" s="29" t="s">
        <v>40</v>
      </c>
      <c r="G7" t="s">
        <v>8</v>
      </c>
    </row>
    <row r="8" spans="1:9" ht="18.5" x14ac:dyDescent="0.45">
      <c r="F8" s="30" t="s">
        <v>9</v>
      </c>
      <c r="G8" s="35">
        <v>2000</v>
      </c>
      <c r="I8" s="16"/>
    </row>
    <row r="9" spans="1:9" ht="18.5" x14ac:dyDescent="0.45">
      <c r="F9" s="32" t="s">
        <v>14</v>
      </c>
      <c r="G9" s="35">
        <v>1000</v>
      </c>
      <c r="I9" s="16"/>
    </row>
    <row r="10" spans="1:9" x14ac:dyDescent="0.35">
      <c r="F10" s="32" t="s">
        <v>29</v>
      </c>
      <c r="G10" s="35">
        <v>500</v>
      </c>
    </row>
    <row r="11" spans="1:9" x14ac:dyDescent="0.35">
      <c r="F11" s="32" t="s">
        <v>33</v>
      </c>
      <c r="G11" s="35">
        <v>500</v>
      </c>
    </row>
    <row r="12" spans="1:9" x14ac:dyDescent="0.35">
      <c r="F12" s="30" t="s">
        <v>13</v>
      </c>
      <c r="G12" s="35">
        <v>935</v>
      </c>
    </row>
    <row r="13" spans="1:9" x14ac:dyDescent="0.35">
      <c r="F13" s="32" t="s">
        <v>15</v>
      </c>
      <c r="G13" s="35">
        <v>250</v>
      </c>
    </row>
    <row r="14" spans="1:9" x14ac:dyDescent="0.35">
      <c r="F14" s="32" t="s">
        <v>25</v>
      </c>
      <c r="G14" s="35">
        <v>20</v>
      </c>
    </row>
    <row r="15" spans="1:9" x14ac:dyDescent="0.35">
      <c r="F15" s="32" t="s">
        <v>32</v>
      </c>
      <c r="G15" s="35">
        <v>125</v>
      </c>
    </row>
    <row r="16" spans="1:9" x14ac:dyDescent="0.35">
      <c r="F16" s="32" t="s">
        <v>17</v>
      </c>
      <c r="G16" s="35">
        <v>20</v>
      </c>
    </row>
    <row r="17" spans="6:7" x14ac:dyDescent="0.35">
      <c r="F17" s="32" t="s">
        <v>31</v>
      </c>
      <c r="G17" s="35">
        <v>20</v>
      </c>
    </row>
    <row r="18" spans="6:7" x14ac:dyDescent="0.35">
      <c r="F18" s="32" t="s">
        <v>18</v>
      </c>
      <c r="G18" s="35">
        <v>125</v>
      </c>
    </row>
    <row r="19" spans="6:7" x14ac:dyDescent="0.35">
      <c r="F19" s="32" t="s">
        <v>34</v>
      </c>
      <c r="G19" s="35">
        <v>125</v>
      </c>
    </row>
    <row r="20" spans="6:7" x14ac:dyDescent="0.35">
      <c r="F20" s="32" t="s">
        <v>35</v>
      </c>
      <c r="G20" s="35">
        <v>250</v>
      </c>
    </row>
    <row r="21" spans="6:7" x14ac:dyDescent="0.35">
      <c r="F21" s="30" t="s">
        <v>11</v>
      </c>
      <c r="G21" s="35">
        <v>1427</v>
      </c>
    </row>
    <row r="22" spans="6:7" x14ac:dyDescent="0.35">
      <c r="F22" s="32" t="s">
        <v>30</v>
      </c>
      <c r="G22" s="35">
        <v>74</v>
      </c>
    </row>
    <row r="23" spans="6:7" x14ac:dyDescent="0.35">
      <c r="F23" s="32" t="s">
        <v>28</v>
      </c>
      <c r="G23" s="35">
        <v>235</v>
      </c>
    </row>
    <row r="24" spans="6:7" x14ac:dyDescent="0.35">
      <c r="F24" s="32" t="s">
        <v>26</v>
      </c>
      <c r="G24" s="35">
        <v>70</v>
      </c>
    </row>
    <row r="25" spans="6:7" x14ac:dyDescent="0.35">
      <c r="F25" s="32" t="s">
        <v>12</v>
      </c>
      <c r="G25" s="35">
        <v>470</v>
      </c>
    </row>
    <row r="26" spans="6:7" x14ac:dyDescent="0.35">
      <c r="F26" s="32" t="s">
        <v>10</v>
      </c>
      <c r="G26" s="35">
        <v>74</v>
      </c>
    </row>
    <row r="27" spans="6:7" x14ac:dyDescent="0.35">
      <c r="F27" s="32" t="s">
        <v>27</v>
      </c>
      <c r="G27" s="35">
        <v>74</v>
      </c>
    </row>
    <row r="28" spans="6:7" x14ac:dyDescent="0.35">
      <c r="F28" s="32" t="s">
        <v>36</v>
      </c>
      <c r="G28" s="35">
        <v>125</v>
      </c>
    </row>
    <row r="29" spans="6:7" x14ac:dyDescent="0.35">
      <c r="F29" s="32" t="s">
        <v>37</v>
      </c>
      <c r="G29" s="35">
        <v>70</v>
      </c>
    </row>
    <row r="30" spans="6:7" x14ac:dyDescent="0.35">
      <c r="F30" s="32" t="s">
        <v>38</v>
      </c>
      <c r="G30" s="35">
        <v>235</v>
      </c>
    </row>
    <row r="31" spans="6:7" x14ac:dyDescent="0.35">
      <c r="F31" s="30" t="s">
        <v>16</v>
      </c>
      <c r="G31" s="35">
        <v>4362</v>
      </c>
    </row>
    <row r="100" spans="2:5" x14ac:dyDescent="0.35">
      <c r="B100" s="8" t="s">
        <v>4</v>
      </c>
      <c r="C100" s="8" t="s">
        <v>5</v>
      </c>
      <c r="D100" s="8" t="s">
        <v>6</v>
      </c>
      <c r="E100" s="8" t="s">
        <v>7</v>
      </c>
    </row>
    <row r="101" spans="2:5" x14ac:dyDescent="0.35">
      <c r="B101" s="19">
        <v>42752</v>
      </c>
      <c r="C101" s="10" t="s">
        <v>9</v>
      </c>
      <c r="D101" s="10" t="s">
        <v>14</v>
      </c>
      <c r="E101" s="11">
        <v>1000</v>
      </c>
    </row>
    <row r="102" spans="2:5" x14ac:dyDescent="0.35">
      <c r="B102" s="19">
        <v>42752</v>
      </c>
      <c r="C102" s="10" t="s">
        <v>9</v>
      </c>
      <c r="D102" s="10" t="s">
        <v>33</v>
      </c>
      <c r="E102" s="11">
        <v>500</v>
      </c>
    </row>
    <row r="103" spans="2:5" x14ac:dyDescent="0.35">
      <c r="B103" s="20">
        <v>42752</v>
      </c>
      <c r="C103" s="10" t="s">
        <v>9</v>
      </c>
      <c r="D103" s="10" t="s">
        <v>29</v>
      </c>
      <c r="E103" s="11">
        <v>500</v>
      </c>
    </row>
    <row r="104" spans="2:5" x14ac:dyDescent="0.35">
      <c r="B104" s="19">
        <v>42786</v>
      </c>
      <c r="C104" s="10" t="s">
        <v>13</v>
      </c>
      <c r="D104" s="10" t="s">
        <v>17</v>
      </c>
      <c r="E104" s="11">
        <v>20</v>
      </c>
    </row>
    <row r="105" spans="2:5" x14ac:dyDescent="0.35">
      <c r="B105" s="19">
        <v>42791</v>
      </c>
      <c r="C105" s="10" t="s">
        <v>13</v>
      </c>
      <c r="D105" s="10" t="s">
        <v>18</v>
      </c>
      <c r="E105" s="11">
        <v>125</v>
      </c>
    </row>
    <row r="106" spans="2:5" x14ac:dyDescent="0.35">
      <c r="B106" s="19">
        <v>42756</v>
      </c>
      <c r="C106" s="10" t="s">
        <v>13</v>
      </c>
      <c r="D106" s="10" t="s">
        <v>15</v>
      </c>
      <c r="E106" s="11">
        <v>250</v>
      </c>
    </row>
    <row r="107" spans="2:5" x14ac:dyDescent="0.35">
      <c r="B107" s="19">
        <v>42786</v>
      </c>
      <c r="C107" s="10" t="s">
        <v>13</v>
      </c>
      <c r="D107" s="10" t="s">
        <v>25</v>
      </c>
      <c r="E107" s="11">
        <v>20</v>
      </c>
    </row>
    <row r="108" spans="2:5" x14ac:dyDescent="0.35">
      <c r="B108" s="19">
        <v>42791</v>
      </c>
      <c r="C108" s="10" t="s">
        <v>13</v>
      </c>
      <c r="D108" s="10" t="s">
        <v>34</v>
      </c>
      <c r="E108" s="11">
        <v>125</v>
      </c>
    </row>
    <row r="109" spans="2:5" x14ac:dyDescent="0.35">
      <c r="B109" s="20">
        <v>42756</v>
      </c>
      <c r="C109" s="10" t="s">
        <v>13</v>
      </c>
      <c r="D109" s="10" t="s">
        <v>35</v>
      </c>
      <c r="E109" s="11">
        <v>250</v>
      </c>
    </row>
    <row r="110" spans="2:5" x14ac:dyDescent="0.35">
      <c r="B110" s="20">
        <v>42786</v>
      </c>
      <c r="C110" s="10" t="s">
        <v>13</v>
      </c>
      <c r="D110" s="10" t="s">
        <v>31</v>
      </c>
      <c r="E110" s="11">
        <v>20</v>
      </c>
    </row>
    <row r="111" spans="2:5" x14ac:dyDescent="0.35">
      <c r="B111" s="20">
        <v>42791</v>
      </c>
      <c r="C111" s="10" t="s">
        <v>13</v>
      </c>
      <c r="D111" s="10" t="s">
        <v>32</v>
      </c>
      <c r="E111" s="11">
        <v>125</v>
      </c>
    </row>
    <row r="112" spans="2:5" x14ac:dyDescent="0.35">
      <c r="B112" s="19">
        <v>42736</v>
      </c>
      <c r="C112" s="10" t="s">
        <v>11</v>
      </c>
      <c r="D112" s="10" t="s">
        <v>10</v>
      </c>
      <c r="E112" s="11">
        <v>74</v>
      </c>
    </row>
    <row r="113" spans="2:9" x14ac:dyDescent="0.35">
      <c r="B113" s="19">
        <v>42750</v>
      </c>
      <c r="C113" s="10" t="s">
        <v>11</v>
      </c>
      <c r="D113" s="10" t="s">
        <v>12</v>
      </c>
      <c r="E113" s="11">
        <v>235</v>
      </c>
    </row>
    <row r="114" spans="2:9" x14ac:dyDescent="0.35">
      <c r="B114" s="19">
        <v>42756</v>
      </c>
      <c r="C114" s="10" t="s">
        <v>11</v>
      </c>
      <c r="D114" s="10" t="s">
        <v>36</v>
      </c>
      <c r="E114" s="11">
        <v>125</v>
      </c>
    </row>
    <row r="115" spans="2:9" x14ac:dyDescent="0.35">
      <c r="B115" s="19">
        <v>42768</v>
      </c>
      <c r="C115" s="10" t="s">
        <v>11</v>
      </c>
      <c r="D115" s="10" t="s">
        <v>12</v>
      </c>
      <c r="E115" s="11">
        <v>235</v>
      </c>
    </row>
    <row r="116" spans="2:9" x14ac:dyDescent="0.35">
      <c r="B116" s="19">
        <v>42736</v>
      </c>
      <c r="C116" s="10" t="s">
        <v>11</v>
      </c>
      <c r="D116" s="10" t="s">
        <v>27</v>
      </c>
      <c r="E116" s="11">
        <v>74</v>
      </c>
    </row>
    <row r="117" spans="2:9" x14ac:dyDescent="0.35">
      <c r="B117" s="19">
        <v>42750</v>
      </c>
      <c r="C117" s="10" t="s">
        <v>11</v>
      </c>
      <c r="D117" s="10" t="s">
        <v>26</v>
      </c>
      <c r="E117" s="11">
        <v>70</v>
      </c>
    </row>
    <row r="118" spans="2:9" x14ac:dyDescent="0.35">
      <c r="B118" s="19">
        <v>42768</v>
      </c>
      <c r="C118" s="10" t="s">
        <v>11</v>
      </c>
      <c r="D118" s="10" t="s">
        <v>28</v>
      </c>
      <c r="E118" s="11">
        <v>235</v>
      </c>
    </row>
    <row r="119" spans="2:9" x14ac:dyDescent="0.35">
      <c r="B119" s="20">
        <v>42736</v>
      </c>
      <c r="C119" s="10" t="s">
        <v>11</v>
      </c>
      <c r="D119" s="10" t="s">
        <v>30</v>
      </c>
      <c r="E119" s="11">
        <v>74</v>
      </c>
    </row>
    <row r="120" spans="2:9" x14ac:dyDescent="0.35">
      <c r="B120" s="20">
        <v>42750</v>
      </c>
      <c r="C120" s="10" t="s">
        <v>11</v>
      </c>
      <c r="D120" s="10" t="s">
        <v>37</v>
      </c>
      <c r="E120" s="11">
        <v>70</v>
      </c>
    </row>
    <row r="121" spans="2:9" x14ac:dyDescent="0.35">
      <c r="B121" s="20">
        <v>42768</v>
      </c>
      <c r="C121" s="10" t="s">
        <v>11</v>
      </c>
      <c r="D121" s="10" t="s">
        <v>38</v>
      </c>
      <c r="E121" s="11">
        <v>235</v>
      </c>
      <c r="I121" s="41"/>
    </row>
  </sheetData>
  <hyperlinks>
    <hyperlink ref="A4" r:id="rId2" xr:uid="{5D930211-30E0-4876-9B44-75C917796498}"/>
  </hyperlinks>
  <pageMargins left="0.7" right="0.7" top="0.75" bottom="0.75" header="0.3" footer="0.3"/>
  <pageSetup orientation="portrait" r:id="rId3"/>
  <drawing r:id="rId4"/>
  <tableParts count="1">
    <tablePart r:id="rId5"/>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DC688-52BB-4AB5-B16A-0A855EE1FA0C}">
  <sheetPr codeName="Sheet13"/>
  <dimension ref="A1:I121"/>
  <sheetViews>
    <sheetView showGridLines="0" workbookViewId="0"/>
  </sheetViews>
  <sheetFormatPr defaultColWidth="9.1796875" defaultRowHeight="14.5" x14ac:dyDescent="0.35"/>
  <cols>
    <col min="1" max="1" width="9.54296875" style="6" bestFit="1" customWidth="1"/>
    <col min="2" max="5" width="9.1796875" style="7"/>
    <col min="6" max="6" width="17.81640625" style="7" bestFit="1" customWidth="1"/>
    <col min="7" max="7" width="13.7265625" style="7" bestFit="1" customWidth="1"/>
    <col min="8" max="8" width="9.1796875" style="7"/>
    <col min="9" max="9" width="20.81640625" style="7" bestFit="1" customWidth="1"/>
    <col min="10" max="10" width="14.81640625" style="7" bestFit="1" customWidth="1"/>
    <col min="11" max="11" width="14.453125" style="7" bestFit="1" customWidth="1"/>
    <col min="12" max="12" width="6.26953125" style="7" bestFit="1" customWidth="1"/>
    <col min="13" max="13" width="9.7265625" style="7" bestFit="1" customWidth="1"/>
    <col min="14" max="14" width="6.81640625" style="7" bestFit="1" customWidth="1"/>
    <col min="15" max="15" width="6.7265625" style="7" bestFit="1" customWidth="1"/>
    <col min="16" max="16" width="9.7265625" style="7" bestFit="1" customWidth="1"/>
    <col min="17" max="17" width="10.54296875" style="7" bestFit="1" customWidth="1"/>
    <col min="18" max="18" width="5.453125" style="7" bestFit="1" customWidth="1"/>
    <col min="19" max="19" width="4.81640625" style="7" bestFit="1" customWidth="1"/>
    <col min="20" max="20" width="8.1796875" style="7" bestFit="1" customWidth="1"/>
    <col min="21" max="21" width="6.26953125" style="7" bestFit="1" customWidth="1"/>
    <col min="22" max="22" width="10.81640625" style="7" bestFit="1" customWidth="1"/>
    <col min="23" max="23" width="7.54296875" style="7" bestFit="1" customWidth="1"/>
    <col min="24" max="24" width="13.1796875" style="7" bestFit="1" customWidth="1"/>
    <col min="25" max="25" width="15.81640625" style="7" bestFit="1" customWidth="1"/>
    <col min="26" max="26" width="6.54296875" style="7" bestFit="1" customWidth="1"/>
    <col min="27" max="27" width="6" style="7" bestFit="1" customWidth="1"/>
    <col min="28" max="28" width="7.1796875" style="7" bestFit="1" customWidth="1"/>
    <col min="29" max="29" width="6.54296875" style="7" bestFit="1" customWidth="1"/>
    <col min="30" max="30" width="11.26953125" style="7" bestFit="1" customWidth="1"/>
    <col min="31" max="16384" width="9.1796875" style="7"/>
  </cols>
  <sheetData>
    <row r="1" spans="1:9" x14ac:dyDescent="0.35">
      <c r="A1" s="48" t="s">
        <v>47</v>
      </c>
    </row>
    <row r="2" spans="1:9" x14ac:dyDescent="0.35">
      <c r="A2" s="48" t="s">
        <v>126</v>
      </c>
    </row>
    <row r="3" spans="1:9" x14ac:dyDescent="0.35">
      <c r="A3" s="48" t="s">
        <v>127</v>
      </c>
    </row>
    <row r="4" spans="1:9" x14ac:dyDescent="0.35">
      <c r="A4" s="48" t="s">
        <v>101</v>
      </c>
    </row>
    <row r="5" spans="1:9" x14ac:dyDescent="0.35">
      <c r="A5" s="48" t="s">
        <v>136</v>
      </c>
    </row>
    <row r="6" spans="1:9" ht="18.5" x14ac:dyDescent="0.45">
      <c r="F6" s="16" t="str">
        <f>IF(AND($F$9="Kelly",$G$9=935),"Right on!"," ")</f>
        <v xml:space="preserve"> </v>
      </c>
    </row>
    <row r="7" spans="1:9" x14ac:dyDescent="0.35">
      <c r="F7" s="29" t="s">
        <v>40</v>
      </c>
      <c r="G7" t="s">
        <v>8</v>
      </c>
    </row>
    <row r="8" spans="1:9" ht="18.5" x14ac:dyDescent="0.45">
      <c r="F8" s="30" t="s">
        <v>9</v>
      </c>
      <c r="G8" s="35">
        <v>2000</v>
      </c>
      <c r="I8" s="16"/>
    </row>
    <row r="9" spans="1:9" ht="18.5" x14ac:dyDescent="0.45">
      <c r="F9" s="32" t="s">
        <v>14</v>
      </c>
      <c r="G9" s="35">
        <v>1000</v>
      </c>
      <c r="I9" s="16"/>
    </row>
    <row r="10" spans="1:9" x14ac:dyDescent="0.35">
      <c r="F10" s="32" t="s">
        <v>29</v>
      </c>
      <c r="G10" s="35">
        <v>500</v>
      </c>
    </row>
    <row r="11" spans="1:9" x14ac:dyDescent="0.35">
      <c r="F11" s="32" t="s">
        <v>33</v>
      </c>
      <c r="G11" s="35">
        <v>500</v>
      </c>
    </row>
    <row r="12" spans="1:9" x14ac:dyDescent="0.35">
      <c r="F12" s="30" t="s">
        <v>13</v>
      </c>
      <c r="G12" s="35">
        <v>935</v>
      </c>
    </row>
    <row r="13" spans="1:9" x14ac:dyDescent="0.35">
      <c r="F13" s="32" t="s">
        <v>15</v>
      </c>
      <c r="G13" s="35">
        <v>250</v>
      </c>
    </row>
    <row r="14" spans="1:9" x14ac:dyDescent="0.35">
      <c r="F14" s="32" t="s">
        <v>25</v>
      </c>
      <c r="G14" s="35">
        <v>20</v>
      </c>
    </row>
    <row r="15" spans="1:9" x14ac:dyDescent="0.35">
      <c r="F15" s="32" t="s">
        <v>32</v>
      </c>
      <c r="G15" s="35">
        <v>125</v>
      </c>
    </row>
    <row r="16" spans="1:9" x14ac:dyDescent="0.35">
      <c r="F16" s="32" t="s">
        <v>17</v>
      </c>
      <c r="G16" s="35">
        <v>20</v>
      </c>
    </row>
    <row r="17" spans="6:7" x14ac:dyDescent="0.35">
      <c r="F17" s="32" t="s">
        <v>31</v>
      </c>
      <c r="G17" s="35">
        <v>20</v>
      </c>
    </row>
    <row r="18" spans="6:7" x14ac:dyDescent="0.35">
      <c r="F18" s="32" t="s">
        <v>18</v>
      </c>
      <c r="G18" s="35">
        <v>125</v>
      </c>
    </row>
    <row r="19" spans="6:7" x14ac:dyDescent="0.35">
      <c r="F19" s="32" t="s">
        <v>34</v>
      </c>
      <c r="G19" s="35">
        <v>125</v>
      </c>
    </row>
    <row r="20" spans="6:7" x14ac:dyDescent="0.35">
      <c r="F20" s="32" t="s">
        <v>35</v>
      </c>
      <c r="G20" s="35">
        <v>250</v>
      </c>
    </row>
    <row r="21" spans="6:7" x14ac:dyDescent="0.35">
      <c r="F21" s="30" t="s">
        <v>11</v>
      </c>
      <c r="G21" s="35">
        <v>1427</v>
      </c>
    </row>
    <row r="22" spans="6:7" x14ac:dyDescent="0.35">
      <c r="F22" s="32" t="s">
        <v>30</v>
      </c>
      <c r="G22" s="35">
        <v>74</v>
      </c>
    </row>
    <row r="23" spans="6:7" x14ac:dyDescent="0.35">
      <c r="F23" s="32" t="s">
        <v>28</v>
      </c>
      <c r="G23" s="35">
        <v>235</v>
      </c>
    </row>
    <row r="24" spans="6:7" x14ac:dyDescent="0.35">
      <c r="F24" s="32" t="s">
        <v>26</v>
      </c>
      <c r="G24" s="35">
        <v>70</v>
      </c>
    </row>
    <row r="25" spans="6:7" x14ac:dyDescent="0.35">
      <c r="F25" s="32" t="s">
        <v>12</v>
      </c>
      <c r="G25" s="35">
        <v>470</v>
      </c>
    </row>
    <row r="26" spans="6:7" x14ac:dyDescent="0.35">
      <c r="F26" s="32" t="s">
        <v>10</v>
      </c>
      <c r="G26" s="35">
        <v>74</v>
      </c>
    </row>
    <row r="27" spans="6:7" x14ac:dyDescent="0.35">
      <c r="F27" s="32" t="s">
        <v>27</v>
      </c>
      <c r="G27" s="35">
        <v>74</v>
      </c>
    </row>
    <row r="28" spans="6:7" x14ac:dyDescent="0.35">
      <c r="F28" s="32" t="s">
        <v>36</v>
      </c>
      <c r="G28" s="35">
        <v>125</v>
      </c>
    </row>
    <row r="29" spans="6:7" x14ac:dyDescent="0.35">
      <c r="F29" s="32" t="s">
        <v>37</v>
      </c>
      <c r="G29" s="35">
        <v>70</v>
      </c>
    </row>
    <row r="30" spans="6:7" x14ac:dyDescent="0.35">
      <c r="F30" s="32" t="s">
        <v>38</v>
      </c>
      <c r="G30" s="35">
        <v>235</v>
      </c>
    </row>
    <row r="31" spans="6:7" x14ac:dyDescent="0.35">
      <c r="F31" s="30" t="s">
        <v>16</v>
      </c>
      <c r="G31" s="35">
        <v>4362</v>
      </c>
    </row>
    <row r="100" spans="2:5" x14ac:dyDescent="0.35">
      <c r="B100" s="8" t="s">
        <v>4</v>
      </c>
      <c r="C100" s="8" t="s">
        <v>5</v>
      </c>
      <c r="D100" s="8" t="s">
        <v>6</v>
      </c>
      <c r="E100" s="8" t="s">
        <v>7</v>
      </c>
    </row>
    <row r="101" spans="2:5" x14ac:dyDescent="0.35">
      <c r="B101" s="19">
        <v>42752</v>
      </c>
      <c r="C101" s="10" t="s">
        <v>9</v>
      </c>
      <c r="D101" s="10" t="s">
        <v>14</v>
      </c>
      <c r="E101" s="11">
        <v>1000</v>
      </c>
    </row>
    <row r="102" spans="2:5" x14ac:dyDescent="0.35">
      <c r="B102" s="19">
        <v>42752</v>
      </c>
      <c r="C102" s="10" t="s">
        <v>9</v>
      </c>
      <c r="D102" s="10" t="s">
        <v>33</v>
      </c>
      <c r="E102" s="11">
        <v>500</v>
      </c>
    </row>
    <row r="103" spans="2:5" x14ac:dyDescent="0.35">
      <c r="B103" s="20">
        <v>42752</v>
      </c>
      <c r="C103" s="10" t="s">
        <v>9</v>
      </c>
      <c r="D103" s="10" t="s">
        <v>29</v>
      </c>
      <c r="E103" s="11">
        <v>500</v>
      </c>
    </row>
    <row r="104" spans="2:5" x14ac:dyDescent="0.35">
      <c r="B104" s="19">
        <v>42786</v>
      </c>
      <c r="C104" s="10" t="s">
        <v>13</v>
      </c>
      <c r="D104" s="10" t="s">
        <v>17</v>
      </c>
      <c r="E104" s="11">
        <v>20</v>
      </c>
    </row>
    <row r="105" spans="2:5" x14ac:dyDescent="0.35">
      <c r="B105" s="19">
        <v>42791</v>
      </c>
      <c r="C105" s="10" t="s">
        <v>13</v>
      </c>
      <c r="D105" s="10" t="s">
        <v>18</v>
      </c>
      <c r="E105" s="11">
        <v>125</v>
      </c>
    </row>
    <row r="106" spans="2:5" x14ac:dyDescent="0.35">
      <c r="B106" s="19">
        <v>42756</v>
      </c>
      <c r="C106" s="10" t="s">
        <v>13</v>
      </c>
      <c r="D106" s="10" t="s">
        <v>15</v>
      </c>
      <c r="E106" s="11">
        <v>250</v>
      </c>
    </row>
    <row r="107" spans="2:5" x14ac:dyDescent="0.35">
      <c r="B107" s="19">
        <v>42786</v>
      </c>
      <c r="C107" s="10" t="s">
        <v>13</v>
      </c>
      <c r="D107" s="10" t="s">
        <v>25</v>
      </c>
      <c r="E107" s="11">
        <v>20</v>
      </c>
    </row>
    <row r="108" spans="2:5" x14ac:dyDescent="0.35">
      <c r="B108" s="19">
        <v>42791</v>
      </c>
      <c r="C108" s="10" t="s">
        <v>13</v>
      </c>
      <c r="D108" s="10" t="s">
        <v>34</v>
      </c>
      <c r="E108" s="11">
        <v>125</v>
      </c>
    </row>
    <row r="109" spans="2:5" x14ac:dyDescent="0.35">
      <c r="B109" s="20">
        <v>42756</v>
      </c>
      <c r="C109" s="10" t="s">
        <v>13</v>
      </c>
      <c r="D109" s="10" t="s">
        <v>35</v>
      </c>
      <c r="E109" s="11">
        <v>250</v>
      </c>
    </row>
    <row r="110" spans="2:5" x14ac:dyDescent="0.35">
      <c r="B110" s="20">
        <v>42786</v>
      </c>
      <c r="C110" s="10" t="s">
        <v>13</v>
      </c>
      <c r="D110" s="10" t="s">
        <v>31</v>
      </c>
      <c r="E110" s="11">
        <v>20</v>
      </c>
    </row>
    <row r="111" spans="2:5" x14ac:dyDescent="0.35">
      <c r="B111" s="20">
        <v>42791</v>
      </c>
      <c r="C111" s="10" t="s">
        <v>13</v>
      </c>
      <c r="D111" s="10" t="s">
        <v>32</v>
      </c>
      <c r="E111" s="11">
        <v>125</v>
      </c>
    </row>
    <row r="112" spans="2:5" x14ac:dyDescent="0.35">
      <c r="B112" s="19">
        <v>42736</v>
      </c>
      <c r="C112" s="10" t="s">
        <v>11</v>
      </c>
      <c r="D112" s="10" t="s">
        <v>10</v>
      </c>
      <c r="E112" s="11">
        <v>74</v>
      </c>
    </row>
    <row r="113" spans="2:5" x14ac:dyDescent="0.35">
      <c r="B113" s="19">
        <v>42750</v>
      </c>
      <c r="C113" s="10" t="s">
        <v>11</v>
      </c>
      <c r="D113" s="10" t="s">
        <v>12</v>
      </c>
      <c r="E113" s="11">
        <v>235</v>
      </c>
    </row>
    <row r="114" spans="2:5" x14ac:dyDescent="0.35">
      <c r="B114" s="19">
        <v>42756</v>
      </c>
      <c r="C114" s="10" t="s">
        <v>11</v>
      </c>
      <c r="D114" s="10" t="s">
        <v>36</v>
      </c>
      <c r="E114" s="11">
        <v>125</v>
      </c>
    </row>
    <row r="115" spans="2:5" x14ac:dyDescent="0.35">
      <c r="B115" s="19">
        <v>42768</v>
      </c>
      <c r="C115" s="10" t="s">
        <v>11</v>
      </c>
      <c r="D115" s="10" t="s">
        <v>12</v>
      </c>
      <c r="E115" s="11">
        <v>235</v>
      </c>
    </row>
    <row r="116" spans="2:5" x14ac:dyDescent="0.35">
      <c r="B116" s="19">
        <v>42736</v>
      </c>
      <c r="C116" s="10" t="s">
        <v>11</v>
      </c>
      <c r="D116" s="10" t="s">
        <v>27</v>
      </c>
      <c r="E116" s="11">
        <v>74</v>
      </c>
    </row>
    <row r="117" spans="2:5" x14ac:dyDescent="0.35">
      <c r="B117" s="19">
        <v>42750</v>
      </c>
      <c r="C117" s="10" t="s">
        <v>11</v>
      </c>
      <c r="D117" s="10" t="s">
        <v>26</v>
      </c>
      <c r="E117" s="11">
        <v>70</v>
      </c>
    </row>
    <row r="118" spans="2:5" x14ac:dyDescent="0.35">
      <c r="B118" s="19">
        <v>42768</v>
      </c>
      <c r="C118" s="10" t="s">
        <v>11</v>
      </c>
      <c r="D118" s="10" t="s">
        <v>28</v>
      </c>
      <c r="E118" s="11">
        <v>235</v>
      </c>
    </row>
    <row r="119" spans="2:5" x14ac:dyDescent="0.35">
      <c r="B119" s="20">
        <v>42736</v>
      </c>
      <c r="C119" s="10" t="s">
        <v>11</v>
      </c>
      <c r="D119" s="10" t="s">
        <v>30</v>
      </c>
      <c r="E119" s="11">
        <v>74</v>
      </c>
    </row>
    <row r="120" spans="2:5" x14ac:dyDescent="0.35">
      <c r="B120" s="20">
        <v>42750</v>
      </c>
      <c r="C120" s="10" t="s">
        <v>11</v>
      </c>
      <c r="D120" s="10" t="s">
        <v>37</v>
      </c>
      <c r="E120" s="11">
        <v>70</v>
      </c>
    </row>
    <row r="121" spans="2:5" x14ac:dyDescent="0.35">
      <c r="B121" s="20">
        <v>42768</v>
      </c>
      <c r="C121" s="10" t="s">
        <v>11</v>
      </c>
      <c r="D121" s="10" t="s">
        <v>38</v>
      </c>
      <c r="E121" s="11">
        <v>235</v>
      </c>
    </row>
  </sheetData>
  <hyperlinks>
    <hyperlink ref="A5" r:id="rId2" xr:uid="{98A0A50F-D643-4FB1-BD8F-9509893506A2}"/>
  </hyperlinks>
  <pageMargins left="0.7" right="0.7" top="0.75" bottom="0.75" header="0.3" footer="0.3"/>
  <pageSetup orientation="portrait" r:id="rId3"/>
  <drawing r:id="rId4"/>
  <tableParts count="1">
    <tablePart r:id="rId5"/>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5B89D-A992-4801-8D0E-10FBF7461AA3}">
  <sheetPr codeName="Sheet15"/>
  <dimension ref="A1:M107"/>
  <sheetViews>
    <sheetView showGridLines="0" workbookViewId="0"/>
  </sheetViews>
  <sheetFormatPr defaultColWidth="9.1796875" defaultRowHeight="14.5" x14ac:dyDescent="0.35"/>
  <cols>
    <col min="1" max="1" width="9.7265625" style="6" bestFit="1" customWidth="1"/>
    <col min="2" max="2" width="13.7265625" style="7" bestFit="1" customWidth="1"/>
    <col min="3" max="13" width="10.7265625" style="7" customWidth="1"/>
    <col min="14" max="47" width="9.1796875" style="7" customWidth="1"/>
    <col min="48" max="16384" width="9.1796875" style="7"/>
  </cols>
  <sheetData>
    <row r="1" spans="1:13" x14ac:dyDescent="0.35">
      <c r="A1" s="48" t="s">
        <v>48</v>
      </c>
    </row>
    <row r="2" spans="1:13" x14ac:dyDescent="0.35">
      <c r="A2" s="48" t="s">
        <v>128</v>
      </c>
    </row>
    <row r="3" spans="1:13" ht="14.5" customHeight="1" x14ac:dyDescent="0.35">
      <c r="A3" s="48" t="s">
        <v>129</v>
      </c>
    </row>
    <row r="4" spans="1:13" x14ac:dyDescent="0.35">
      <c r="A4" s="48" t="s">
        <v>101</v>
      </c>
    </row>
    <row r="5" spans="1:13" x14ac:dyDescent="0.35">
      <c r="A5" s="48" t="s">
        <v>136</v>
      </c>
    </row>
    <row r="12" spans="1:13" ht="18.5" x14ac:dyDescent="0.45">
      <c r="C12" s="16" t="str">
        <f>IF(AND($C$16=398,$D$15="Jan"),"Nice job!"," ")</f>
        <v xml:space="preserve"> </v>
      </c>
    </row>
    <row r="13" spans="1:13" x14ac:dyDescent="0.35">
      <c r="B13" s="29" t="s">
        <v>8</v>
      </c>
      <c r="C13" s="29" t="s">
        <v>49</v>
      </c>
      <c r="D13"/>
      <c r="E13"/>
      <c r="F13"/>
      <c r="G13"/>
      <c r="H13"/>
      <c r="I13"/>
      <c r="J13"/>
      <c r="K13"/>
      <c r="L13"/>
      <c r="M13"/>
    </row>
    <row r="14" spans="1:13" x14ac:dyDescent="0.35">
      <c r="B14"/>
      <c r="C14" t="s">
        <v>12</v>
      </c>
      <c r="D14"/>
      <c r="E14"/>
      <c r="F14"/>
      <c r="G14" t="s">
        <v>50</v>
      </c>
      <c r="H14" t="s">
        <v>51</v>
      </c>
      <c r="I14"/>
      <c r="J14"/>
      <c r="K14"/>
      <c r="L14" t="s">
        <v>52</v>
      </c>
      <c r="M14" t="s">
        <v>16</v>
      </c>
    </row>
    <row r="15" spans="1:13" x14ac:dyDescent="0.35">
      <c r="B15" s="29" t="s">
        <v>40</v>
      </c>
      <c r="C15" t="s">
        <v>53</v>
      </c>
      <c r="D15" t="s">
        <v>54</v>
      </c>
      <c r="E15" t="s">
        <v>55</v>
      </c>
      <c r="F15" t="s">
        <v>56</v>
      </c>
      <c r="G15"/>
      <c r="H15" t="s">
        <v>53</v>
      </c>
      <c r="I15" t="s">
        <v>54</v>
      </c>
      <c r="J15" t="s">
        <v>55</v>
      </c>
      <c r="K15" t="s">
        <v>56</v>
      </c>
      <c r="L15"/>
      <c r="M15"/>
    </row>
    <row r="16" spans="1:13" x14ac:dyDescent="0.35">
      <c r="B16" s="30" t="s">
        <v>13</v>
      </c>
      <c r="C16" s="35">
        <v>74</v>
      </c>
      <c r="D16" s="35">
        <v>74</v>
      </c>
      <c r="E16" s="35">
        <v>125</v>
      </c>
      <c r="F16" s="35">
        <v>125</v>
      </c>
      <c r="G16" s="35">
        <v>398</v>
      </c>
      <c r="H16" s="35"/>
      <c r="I16" s="35"/>
      <c r="J16" s="35"/>
      <c r="K16" s="35"/>
      <c r="L16" s="35"/>
      <c r="M16" s="35">
        <v>398</v>
      </c>
    </row>
    <row r="17" spans="2:13" x14ac:dyDescent="0.35">
      <c r="B17" s="30" t="s">
        <v>9</v>
      </c>
      <c r="C17" s="35">
        <v>235</v>
      </c>
      <c r="D17" s="35">
        <v>235</v>
      </c>
      <c r="E17" s="35">
        <v>235</v>
      </c>
      <c r="F17" s="35">
        <v>74</v>
      </c>
      <c r="G17" s="35">
        <v>779</v>
      </c>
      <c r="H17" s="35"/>
      <c r="I17" s="35"/>
      <c r="J17" s="35"/>
      <c r="K17" s="35"/>
      <c r="L17" s="35"/>
      <c r="M17" s="35">
        <v>779</v>
      </c>
    </row>
    <row r="18" spans="2:13" x14ac:dyDescent="0.35">
      <c r="B18" s="30" t="s">
        <v>11</v>
      </c>
      <c r="C18" s="35"/>
      <c r="D18" s="35"/>
      <c r="E18" s="35"/>
      <c r="F18" s="35"/>
      <c r="G18" s="35"/>
      <c r="H18" s="35">
        <v>1000</v>
      </c>
      <c r="I18" s="35">
        <v>1000</v>
      </c>
      <c r="J18" s="35">
        <v>20</v>
      </c>
      <c r="K18" s="35">
        <v>70</v>
      </c>
      <c r="L18" s="35">
        <v>2090</v>
      </c>
      <c r="M18" s="35">
        <v>2090</v>
      </c>
    </row>
    <row r="19" spans="2:13" x14ac:dyDescent="0.35">
      <c r="B19" s="30" t="s">
        <v>16</v>
      </c>
      <c r="C19" s="35">
        <v>309</v>
      </c>
      <c r="D19" s="35">
        <v>309</v>
      </c>
      <c r="E19" s="35">
        <v>360</v>
      </c>
      <c r="F19" s="35">
        <v>199</v>
      </c>
      <c r="G19" s="35">
        <v>1177</v>
      </c>
      <c r="H19" s="35">
        <v>1000</v>
      </c>
      <c r="I19" s="35">
        <v>1000</v>
      </c>
      <c r="J19" s="35">
        <v>20</v>
      </c>
      <c r="K19" s="35">
        <v>70</v>
      </c>
      <c r="L19" s="35">
        <v>2090</v>
      </c>
      <c r="M19" s="35">
        <v>3267</v>
      </c>
    </row>
    <row r="20" spans="2:13" ht="18.5" x14ac:dyDescent="0.45">
      <c r="C20" s="16"/>
    </row>
    <row r="21" spans="2:13" ht="18.5" x14ac:dyDescent="0.45">
      <c r="B21" s="16"/>
    </row>
    <row r="23" spans="2:13" ht="18.5" x14ac:dyDescent="0.45">
      <c r="B23" s="16"/>
    </row>
    <row r="24" spans="2:13" ht="18.5" x14ac:dyDescent="0.45">
      <c r="B24" s="16"/>
    </row>
    <row r="95" spans="2:5" x14ac:dyDescent="0.35">
      <c r="B95" s="7" t="s">
        <v>57</v>
      </c>
      <c r="C95" s="7" t="s">
        <v>5</v>
      </c>
      <c r="D95" s="7" t="s">
        <v>6</v>
      </c>
      <c r="E95" s="7" t="s">
        <v>7</v>
      </c>
    </row>
    <row r="96" spans="2:5" x14ac:dyDescent="0.35">
      <c r="B96" s="7" t="s">
        <v>53</v>
      </c>
      <c r="C96" s="7" t="s">
        <v>13</v>
      </c>
      <c r="D96" s="7" t="s">
        <v>12</v>
      </c>
      <c r="E96" s="21">
        <v>74</v>
      </c>
    </row>
    <row r="97" spans="2:13" x14ac:dyDescent="0.35">
      <c r="B97" s="7" t="s">
        <v>53</v>
      </c>
      <c r="C97" s="7" t="s">
        <v>9</v>
      </c>
      <c r="D97" s="7" t="s">
        <v>12</v>
      </c>
      <c r="E97" s="21">
        <v>235</v>
      </c>
    </row>
    <row r="98" spans="2:13" x14ac:dyDescent="0.35">
      <c r="B98" s="7" t="s">
        <v>53</v>
      </c>
      <c r="C98" s="7" t="s">
        <v>11</v>
      </c>
      <c r="D98" s="7" t="s">
        <v>51</v>
      </c>
      <c r="E98" s="21">
        <v>1000</v>
      </c>
    </row>
    <row r="99" spans="2:13" x14ac:dyDescent="0.35">
      <c r="B99" s="7" t="s">
        <v>54</v>
      </c>
      <c r="C99" s="7" t="s">
        <v>13</v>
      </c>
      <c r="D99" s="7" t="s">
        <v>12</v>
      </c>
      <c r="E99" s="21">
        <v>74</v>
      </c>
    </row>
    <row r="100" spans="2:13" x14ac:dyDescent="0.35">
      <c r="B100" s="7" t="s">
        <v>54</v>
      </c>
      <c r="C100" s="7" t="s">
        <v>9</v>
      </c>
      <c r="D100" s="7" t="s">
        <v>12</v>
      </c>
      <c r="E100" s="21">
        <v>235</v>
      </c>
    </row>
    <row r="101" spans="2:13" x14ac:dyDescent="0.35">
      <c r="B101" s="7" t="s">
        <v>54</v>
      </c>
      <c r="C101" s="7" t="s">
        <v>11</v>
      </c>
      <c r="D101" s="7" t="s">
        <v>51</v>
      </c>
      <c r="E101" s="21">
        <v>1000</v>
      </c>
    </row>
    <row r="102" spans="2:13" x14ac:dyDescent="0.35">
      <c r="B102" s="7" t="s">
        <v>55</v>
      </c>
      <c r="C102" s="7" t="s">
        <v>13</v>
      </c>
      <c r="D102" s="7" t="s">
        <v>12</v>
      </c>
      <c r="E102" s="21">
        <v>125</v>
      </c>
    </row>
    <row r="103" spans="2:13" x14ac:dyDescent="0.35">
      <c r="B103" s="7" t="s">
        <v>55</v>
      </c>
      <c r="C103" s="7" t="s">
        <v>9</v>
      </c>
      <c r="D103" s="7" t="s">
        <v>12</v>
      </c>
      <c r="E103" s="21">
        <v>235</v>
      </c>
    </row>
    <row r="104" spans="2:13" x14ac:dyDescent="0.35">
      <c r="B104" s="7" t="s">
        <v>55</v>
      </c>
      <c r="C104" s="7" t="s">
        <v>11</v>
      </c>
      <c r="D104" s="7" t="s">
        <v>51</v>
      </c>
      <c r="E104" s="21">
        <v>20</v>
      </c>
    </row>
    <row r="105" spans="2:13" x14ac:dyDescent="0.35">
      <c r="B105" s="7" t="s">
        <v>56</v>
      </c>
      <c r="C105" s="7" t="s">
        <v>13</v>
      </c>
      <c r="D105" s="7" t="s">
        <v>12</v>
      </c>
      <c r="E105" s="21">
        <v>125</v>
      </c>
    </row>
    <row r="106" spans="2:13" x14ac:dyDescent="0.35">
      <c r="B106" s="7" t="s">
        <v>56</v>
      </c>
      <c r="C106" s="7" t="s">
        <v>9</v>
      </c>
      <c r="D106" s="7" t="s">
        <v>12</v>
      </c>
      <c r="E106" s="21">
        <v>74</v>
      </c>
    </row>
    <row r="107" spans="2:13" x14ac:dyDescent="0.35">
      <c r="B107" s="7" t="s">
        <v>56</v>
      </c>
      <c r="C107" s="7" t="s">
        <v>11</v>
      </c>
      <c r="D107" s="7" t="s">
        <v>51</v>
      </c>
      <c r="E107" s="21">
        <v>70</v>
      </c>
      <c r="M107" s="34"/>
    </row>
  </sheetData>
  <hyperlinks>
    <hyperlink ref="A5" r:id="rId2" xr:uid="{98CDA2FF-8B0A-4BF9-BDF2-3DC012EA8B52}"/>
  </hyperlinks>
  <pageMargins left="0.7" right="0.7" top="0.75" bottom="0.75" header="0.3" footer="0.3"/>
  <pageSetup orientation="portrait" r:id="rId3"/>
  <drawing r:id="rId4"/>
  <tableParts count="1">
    <tablePart r:id="rId5"/>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4BE2B-6C42-4A06-9086-8AA4FF94711B}">
  <sheetPr codeName="Sheet33"/>
  <dimension ref="A1:E146"/>
  <sheetViews>
    <sheetView showGridLines="0" zoomScaleNormal="100" workbookViewId="0"/>
  </sheetViews>
  <sheetFormatPr defaultColWidth="9.1796875" defaultRowHeight="14.5" x14ac:dyDescent="0.35"/>
  <cols>
    <col min="1" max="1" width="11.26953125" style="6" bestFit="1" customWidth="1"/>
    <col min="2" max="2" width="9.1796875" style="7"/>
    <col min="3" max="3" width="19.26953125" style="7" bestFit="1" customWidth="1"/>
    <col min="4" max="4" width="15.1796875" style="7" bestFit="1" customWidth="1"/>
    <col min="5" max="5" width="14.81640625" style="7" bestFit="1" customWidth="1"/>
    <col min="6" max="6" width="16" style="7" bestFit="1" customWidth="1"/>
    <col min="7" max="7" width="20.81640625" style="7" bestFit="1" customWidth="1"/>
    <col min="8" max="8" width="14.81640625" style="7" bestFit="1" customWidth="1"/>
    <col min="9" max="28" width="9.1796875" style="7" customWidth="1"/>
    <col min="29" max="16384" width="9.1796875" style="7"/>
  </cols>
  <sheetData>
    <row r="1" spans="1:5" x14ac:dyDescent="0.35">
      <c r="A1" s="48" t="s">
        <v>58</v>
      </c>
    </row>
    <row r="2" spans="1:5" x14ac:dyDescent="0.35">
      <c r="A2" s="48" t="s">
        <v>130</v>
      </c>
    </row>
    <row r="3" spans="1:5" x14ac:dyDescent="0.35">
      <c r="A3" s="64" t="s">
        <v>158</v>
      </c>
    </row>
    <row r="4" spans="1:5" x14ac:dyDescent="0.35">
      <c r="A4" s="48" t="s">
        <v>101</v>
      </c>
    </row>
    <row r="5" spans="1:5" x14ac:dyDescent="0.35">
      <c r="A5" s="48" t="s">
        <v>136</v>
      </c>
    </row>
    <row r="8" spans="1:5" x14ac:dyDescent="0.35">
      <c r="D8" s="29" t="s">
        <v>40</v>
      </c>
      <c r="E8" t="s">
        <v>8</v>
      </c>
    </row>
    <row r="9" spans="1:5" x14ac:dyDescent="0.35">
      <c r="D9" s="30" t="s">
        <v>59</v>
      </c>
      <c r="E9" s="31">
        <v>5425</v>
      </c>
    </row>
    <row r="10" spans="1:5" x14ac:dyDescent="0.35">
      <c r="D10" s="32" t="s">
        <v>11</v>
      </c>
      <c r="E10" s="31">
        <v>5425</v>
      </c>
    </row>
    <row r="11" spans="1:5" x14ac:dyDescent="0.35">
      <c r="D11" s="47" t="s">
        <v>60</v>
      </c>
      <c r="E11" s="31">
        <v>1272</v>
      </c>
    </row>
    <row r="12" spans="1:5" x14ac:dyDescent="0.35">
      <c r="D12" s="47" t="s">
        <v>61</v>
      </c>
      <c r="E12" s="31">
        <v>3220</v>
      </c>
    </row>
    <row r="13" spans="1:5" x14ac:dyDescent="0.35">
      <c r="D13" s="47" t="s">
        <v>51</v>
      </c>
      <c r="E13" s="31">
        <v>933</v>
      </c>
    </row>
    <row r="14" spans="1:5" x14ac:dyDescent="0.35">
      <c r="D14" s="30" t="s">
        <v>62</v>
      </c>
      <c r="E14" s="31">
        <v>4760</v>
      </c>
    </row>
    <row r="15" spans="1:5" x14ac:dyDescent="0.35">
      <c r="D15" s="32" t="s">
        <v>9</v>
      </c>
      <c r="E15" s="31">
        <v>4760</v>
      </c>
    </row>
    <row r="16" spans="1:5" x14ac:dyDescent="0.35">
      <c r="D16" s="47" t="s">
        <v>60</v>
      </c>
      <c r="E16" s="31">
        <v>1040</v>
      </c>
    </row>
    <row r="17" spans="4:5" x14ac:dyDescent="0.35">
      <c r="D17" s="47" t="s">
        <v>61</v>
      </c>
      <c r="E17" s="31">
        <v>2400</v>
      </c>
    </row>
    <row r="18" spans="4:5" x14ac:dyDescent="0.35">
      <c r="D18" s="47" t="s">
        <v>51</v>
      </c>
      <c r="E18" s="31">
        <v>1320</v>
      </c>
    </row>
    <row r="19" spans="4:5" x14ac:dyDescent="0.35">
      <c r="D19" s="30" t="s">
        <v>63</v>
      </c>
      <c r="E19" s="31">
        <v>3473</v>
      </c>
    </row>
    <row r="20" spans="4:5" x14ac:dyDescent="0.35">
      <c r="D20" s="32" t="s">
        <v>11</v>
      </c>
      <c r="E20" s="31">
        <v>3473</v>
      </c>
    </row>
    <row r="21" spans="4:5" x14ac:dyDescent="0.35">
      <c r="D21" s="47" t="s">
        <v>60</v>
      </c>
      <c r="E21" s="31">
        <v>1080</v>
      </c>
    </row>
    <row r="22" spans="4:5" x14ac:dyDescent="0.35">
      <c r="D22" s="47" t="s">
        <v>61</v>
      </c>
      <c r="E22" s="31">
        <v>1260</v>
      </c>
    </row>
    <row r="23" spans="4:5" x14ac:dyDescent="0.35">
      <c r="D23" s="47" t="s">
        <v>51</v>
      </c>
      <c r="E23" s="31">
        <v>1133</v>
      </c>
    </row>
    <row r="24" spans="4:5" x14ac:dyDescent="0.35">
      <c r="D24" s="30" t="s">
        <v>64</v>
      </c>
      <c r="E24" s="31">
        <v>4100</v>
      </c>
    </row>
    <row r="25" spans="4:5" x14ac:dyDescent="0.35">
      <c r="D25" s="32" t="s">
        <v>9</v>
      </c>
      <c r="E25" s="31">
        <v>4100</v>
      </c>
    </row>
    <row r="26" spans="4:5" x14ac:dyDescent="0.35">
      <c r="D26" s="47" t="s">
        <v>60</v>
      </c>
      <c r="E26" s="31">
        <v>1030</v>
      </c>
    </row>
    <row r="27" spans="4:5" x14ac:dyDescent="0.35">
      <c r="D27" s="47" t="s">
        <v>61</v>
      </c>
      <c r="E27" s="31">
        <v>1420</v>
      </c>
    </row>
    <row r="28" spans="4:5" x14ac:dyDescent="0.35">
      <c r="D28" s="47" t="s">
        <v>51</v>
      </c>
      <c r="E28" s="31">
        <v>1650</v>
      </c>
    </row>
    <row r="29" spans="4:5" x14ac:dyDescent="0.35">
      <c r="D29" s="30" t="s">
        <v>16</v>
      </c>
      <c r="E29" s="31">
        <v>17758</v>
      </c>
    </row>
    <row r="98" spans="2:5" x14ac:dyDescent="0.35">
      <c r="B98" s="7" t="s">
        <v>5</v>
      </c>
      <c r="C98" s="7" t="s">
        <v>65</v>
      </c>
      <c r="D98" s="7" t="s">
        <v>6</v>
      </c>
      <c r="E98" s="22" t="s">
        <v>7</v>
      </c>
    </row>
    <row r="99" spans="2:5" x14ac:dyDescent="0.35">
      <c r="B99" s="7" t="s">
        <v>9</v>
      </c>
      <c r="C99" s="7" t="s">
        <v>64</v>
      </c>
      <c r="D99" s="7" t="s">
        <v>60</v>
      </c>
      <c r="E99" s="21">
        <v>300</v>
      </c>
    </row>
    <row r="100" spans="2:5" x14ac:dyDescent="0.35">
      <c r="B100" s="7" t="s">
        <v>9</v>
      </c>
      <c r="C100" s="7" t="s">
        <v>64</v>
      </c>
      <c r="D100" s="7" t="s">
        <v>61</v>
      </c>
      <c r="E100" s="21">
        <v>200</v>
      </c>
    </row>
    <row r="101" spans="2:5" x14ac:dyDescent="0.35">
      <c r="B101" s="7" t="s">
        <v>9</v>
      </c>
      <c r="C101" s="7" t="s">
        <v>64</v>
      </c>
      <c r="D101" s="7" t="s">
        <v>51</v>
      </c>
      <c r="E101" s="21">
        <v>400</v>
      </c>
    </row>
    <row r="102" spans="2:5" x14ac:dyDescent="0.35">
      <c r="B102" s="7" t="s">
        <v>9</v>
      </c>
      <c r="C102" s="7" t="s">
        <v>64</v>
      </c>
      <c r="D102" s="7" t="s">
        <v>60</v>
      </c>
      <c r="E102" s="21">
        <v>300</v>
      </c>
    </row>
    <row r="103" spans="2:5" x14ac:dyDescent="0.35">
      <c r="B103" s="7" t="s">
        <v>9</v>
      </c>
      <c r="C103" s="7" t="s">
        <v>64</v>
      </c>
      <c r="D103" s="7" t="s">
        <v>61</v>
      </c>
      <c r="E103" s="21">
        <v>800</v>
      </c>
    </row>
    <row r="104" spans="2:5" x14ac:dyDescent="0.35">
      <c r="B104" s="7" t="s">
        <v>9</v>
      </c>
      <c r="C104" s="7" t="s">
        <v>64</v>
      </c>
      <c r="D104" s="7" t="s">
        <v>51</v>
      </c>
      <c r="E104" s="21">
        <v>400</v>
      </c>
    </row>
    <row r="105" spans="2:5" x14ac:dyDescent="0.35">
      <c r="B105" s="7" t="s">
        <v>9</v>
      </c>
      <c r="C105" s="7" t="s">
        <v>64</v>
      </c>
      <c r="D105" s="7" t="s">
        <v>60</v>
      </c>
      <c r="E105" s="21">
        <v>200</v>
      </c>
    </row>
    <row r="106" spans="2:5" x14ac:dyDescent="0.35">
      <c r="B106" s="7" t="s">
        <v>9</v>
      </c>
      <c r="C106" s="7" t="s">
        <v>64</v>
      </c>
      <c r="D106" s="7" t="s">
        <v>61</v>
      </c>
      <c r="E106" s="21">
        <v>300</v>
      </c>
    </row>
    <row r="107" spans="2:5" x14ac:dyDescent="0.35">
      <c r="B107" s="7" t="s">
        <v>9</v>
      </c>
      <c r="C107" s="7" t="s">
        <v>64</v>
      </c>
      <c r="D107" s="7" t="s">
        <v>51</v>
      </c>
      <c r="E107" s="21">
        <v>450</v>
      </c>
    </row>
    <row r="108" spans="2:5" x14ac:dyDescent="0.35">
      <c r="B108" s="7" t="s">
        <v>9</v>
      </c>
      <c r="C108" s="7" t="s">
        <v>64</v>
      </c>
      <c r="D108" s="7" t="s">
        <v>60</v>
      </c>
      <c r="E108" s="21">
        <v>230</v>
      </c>
    </row>
    <row r="109" spans="2:5" x14ac:dyDescent="0.35">
      <c r="B109" s="7" t="s">
        <v>9</v>
      </c>
      <c r="C109" s="7" t="s">
        <v>64</v>
      </c>
      <c r="D109" s="7" t="s">
        <v>61</v>
      </c>
      <c r="E109" s="21">
        <v>120</v>
      </c>
    </row>
    <row r="110" spans="2:5" x14ac:dyDescent="0.35">
      <c r="B110" s="7" t="s">
        <v>9</v>
      </c>
      <c r="C110" s="7" t="s">
        <v>64</v>
      </c>
      <c r="D110" s="7" t="s">
        <v>51</v>
      </c>
      <c r="E110" s="21">
        <v>400</v>
      </c>
    </row>
    <row r="111" spans="2:5" x14ac:dyDescent="0.35">
      <c r="B111" s="7" t="s">
        <v>9</v>
      </c>
      <c r="C111" s="7" t="s">
        <v>62</v>
      </c>
      <c r="D111" s="7" t="s">
        <v>60</v>
      </c>
      <c r="E111" s="21">
        <v>210</v>
      </c>
    </row>
    <row r="112" spans="2:5" x14ac:dyDescent="0.35">
      <c r="B112" s="7" t="s">
        <v>9</v>
      </c>
      <c r="C112" s="7" t="s">
        <v>62</v>
      </c>
      <c r="D112" s="7" t="s">
        <v>61</v>
      </c>
      <c r="E112" s="21">
        <v>300</v>
      </c>
    </row>
    <row r="113" spans="2:5" x14ac:dyDescent="0.35">
      <c r="B113" s="7" t="s">
        <v>9</v>
      </c>
      <c r="C113" s="7" t="s">
        <v>62</v>
      </c>
      <c r="D113" s="7" t="s">
        <v>51</v>
      </c>
      <c r="E113" s="21">
        <v>400</v>
      </c>
    </row>
    <row r="114" spans="2:5" x14ac:dyDescent="0.35">
      <c r="B114" s="7" t="s">
        <v>9</v>
      </c>
      <c r="C114" s="7" t="s">
        <v>62</v>
      </c>
      <c r="D114" s="7" t="s">
        <v>60</v>
      </c>
      <c r="E114" s="21">
        <v>230</v>
      </c>
    </row>
    <row r="115" spans="2:5" x14ac:dyDescent="0.35">
      <c r="B115" s="7" t="s">
        <v>9</v>
      </c>
      <c r="C115" s="7" t="s">
        <v>62</v>
      </c>
      <c r="D115" s="7" t="s">
        <v>61</v>
      </c>
      <c r="E115" s="21">
        <v>900</v>
      </c>
    </row>
    <row r="116" spans="2:5" x14ac:dyDescent="0.35">
      <c r="B116" s="7" t="s">
        <v>9</v>
      </c>
      <c r="C116" s="7" t="s">
        <v>62</v>
      </c>
      <c r="D116" s="7" t="s">
        <v>51</v>
      </c>
      <c r="E116" s="21">
        <v>300</v>
      </c>
    </row>
    <row r="117" spans="2:5" x14ac:dyDescent="0.35">
      <c r="B117" s="7" t="s">
        <v>9</v>
      </c>
      <c r="C117" s="7" t="s">
        <v>62</v>
      </c>
      <c r="D117" s="7" t="s">
        <v>60</v>
      </c>
      <c r="E117" s="21">
        <v>200</v>
      </c>
    </row>
    <row r="118" spans="2:5" x14ac:dyDescent="0.35">
      <c r="B118" s="7" t="s">
        <v>9</v>
      </c>
      <c r="C118" s="7" t="s">
        <v>62</v>
      </c>
      <c r="D118" s="7" t="s">
        <v>61</v>
      </c>
      <c r="E118" s="21">
        <v>1000</v>
      </c>
    </row>
    <row r="119" spans="2:5" x14ac:dyDescent="0.35">
      <c r="B119" s="7" t="s">
        <v>9</v>
      </c>
      <c r="C119" s="7" t="s">
        <v>62</v>
      </c>
      <c r="D119" s="7" t="s">
        <v>51</v>
      </c>
      <c r="E119" s="21">
        <v>220</v>
      </c>
    </row>
    <row r="120" spans="2:5" x14ac:dyDescent="0.35">
      <c r="B120" s="7" t="s">
        <v>9</v>
      </c>
      <c r="C120" s="7" t="s">
        <v>62</v>
      </c>
      <c r="D120" s="7" t="s">
        <v>60</v>
      </c>
      <c r="E120" s="21">
        <v>400</v>
      </c>
    </row>
    <row r="121" spans="2:5" x14ac:dyDescent="0.35">
      <c r="B121" s="7" t="s">
        <v>9</v>
      </c>
      <c r="C121" s="7" t="s">
        <v>62</v>
      </c>
      <c r="D121" s="7" t="s">
        <v>61</v>
      </c>
      <c r="E121" s="21">
        <v>200</v>
      </c>
    </row>
    <row r="122" spans="2:5" x14ac:dyDescent="0.35">
      <c r="B122" s="7" t="s">
        <v>9</v>
      </c>
      <c r="C122" s="7" t="s">
        <v>62</v>
      </c>
      <c r="D122" s="7" t="s">
        <v>51</v>
      </c>
      <c r="E122" s="21">
        <v>400</v>
      </c>
    </row>
    <row r="123" spans="2:5" x14ac:dyDescent="0.35">
      <c r="B123" s="7" t="s">
        <v>11</v>
      </c>
      <c r="C123" s="7" t="s">
        <v>63</v>
      </c>
      <c r="D123" s="7" t="s">
        <v>60</v>
      </c>
      <c r="E123" s="21">
        <v>100</v>
      </c>
    </row>
    <row r="124" spans="2:5" x14ac:dyDescent="0.35">
      <c r="B124" s="7" t="s">
        <v>11</v>
      </c>
      <c r="C124" s="7" t="s">
        <v>63</v>
      </c>
      <c r="D124" s="7" t="s">
        <v>61</v>
      </c>
      <c r="E124" s="21">
        <v>30</v>
      </c>
    </row>
    <row r="125" spans="2:5" x14ac:dyDescent="0.35">
      <c r="B125" s="7" t="s">
        <v>11</v>
      </c>
      <c r="C125" s="7" t="s">
        <v>63</v>
      </c>
      <c r="D125" s="7" t="s">
        <v>51</v>
      </c>
      <c r="E125" s="21">
        <v>123</v>
      </c>
    </row>
    <row r="126" spans="2:5" x14ac:dyDescent="0.35">
      <c r="B126" s="7" t="s">
        <v>11</v>
      </c>
      <c r="C126" s="7" t="s">
        <v>63</v>
      </c>
      <c r="D126" s="7" t="s">
        <v>60</v>
      </c>
      <c r="E126" s="21">
        <v>300</v>
      </c>
    </row>
    <row r="127" spans="2:5" x14ac:dyDescent="0.35">
      <c r="B127" s="7" t="s">
        <v>11</v>
      </c>
      <c r="C127" s="7" t="s">
        <v>63</v>
      </c>
      <c r="D127" s="7" t="s">
        <v>61</v>
      </c>
      <c r="E127" s="21">
        <v>350</v>
      </c>
    </row>
    <row r="128" spans="2:5" x14ac:dyDescent="0.35">
      <c r="B128" s="7" t="s">
        <v>11</v>
      </c>
      <c r="C128" s="7" t="s">
        <v>63</v>
      </c>
      <c r="D128" s="7" t="s">
        <v>51</v>
      </c>
      <c r="E128" s="21">
        <v>230</v>
      </c>
    </row>
    <row r="129" spans="2:5" x14ac:dyDescent="0.35">
      <c r="B129" s="7" t="s">
        <v>11</v>
      </c>
      <c r="C129" s="7" t="s">
        <v>63</v>
      </c>
      <c r="D129" s="7" t="s">
        <v>60</v>
      </c>
      <c r="E129" s="21">
        <v>120</v>
      </c>
    </row>
    <row r="130" spans="2:5" x14ac:dyDescent="0.35">
      <c r="B130" s="7" t="s">
        <v>11</v>
      </c>
      <c r="C130" s="7" t="s">
        <v>63</v>
      </c>
      <c r="D130" s="7" t="s">
        <v>61</v>
      </c>
      <c r="E130" s="21">
        <v>640</v>
      </c>
    </row>
    <row r="131" spans="2:5" x14ac:dyDescent="0.35">
      <c r="B131" s="7" t="s">
        <v>11</v>
      </c>
      <c r="C131" s="7" t="s">
        <v>63</v>
      </c>
      <c r="D131" s="7" t="s">
        <v>51</v>
      </c>
      <c r="E131" s="21">
        <v>530</v>
      </c>
    </row>
    <row r="132" spans="2:5" x14ac:dyDescent="0.35">
      <c r="B132" s="7" t="s">
        <v>11</v>
      </c>
      <c r="C132" s="7" t="s">
        <v>63</v>
      </c>
      <c r="D132" s="7" t="s">
        <v>60</v>
      </c>
      <c r="E132" s="21">
        <v>560</v>
      </c>
    </row>
    <row r="133" spans="2:5" x14ac:dyDescent="0.35">
      <c r="B133" s="7" t="s">
        <v>11</v>
      </c>
      <c r="C133" s="7" t="s">
        <v>63</v>
      </c>
      <c r="D133" s="7" t="s">
        <v>61</v>
      </c>
      <c r="E133" s="21">
        <v>240</v>
      </c>
    </row>
    <row r="134" spans="2:5" x14ac:dyDescent="0.35">
      <c r="B134" s="7" t="s">
        <v>11</v>
      </c>
      <c r="C134" s="7" t="s">
        <v>63</v>
      </c>
      <c r="D134" s="7" t="s">
        <v>51</v>
      </c>
      <c r="E134" s="21">
        <v>250</v>
      </c>
    </row>
    <row r="135" spans="2:5" x14ac:dyDescent="0.35">
      <c r="B135" s="7" t="s">
        <v>11</v>
      </c>
      <c r="C135" s="7" t="s">
        <v>59</v>
      </c>
      <c r="D135" s="7" t="s">
        <v>60</v>
      </c>
      <c r="E135" s="21">
        <v>62</v>
      </c>
    </row>
    <row r="136" spans="2:5" x14ac:dyDescent="0.35">
      <c r="B136" s="7" t="s">
        <v>11</v>
      </c>
      <c r="C136" s="7" t="s">
        <v>59</v>
      </c>
      <c r="D136" s="7" t="s">
        <v>61</v>
      </c>
      <c r="E136" s="21">
        <v>600</v>
      </c>
    </row>
    <row r="137" spans="2:5" x14ac:dyDescent="0.35">
      <c r="B137" s="7" t="s">
        <v>11</v>
      </c>
      <c r="C137" s="7" t="s">
        <v>59</v>
      </c>
      <c r="D137" s="7" t="s">
        <v>51</v>
      </c>
      <c r="E137" s="21">
        <v>340</v>
      </c>
    </row>
    <row r="138" spans="2:5" x14ac:dyDescent="0.35">
      <c r="B138" s="7" t="s">
        <v>11</v>
      </c>
      <c r="C138" s="7" t="s">
        <v>59</v>
      </c>
      <c r="D138" s="7" t="s">
        <v>60</v>
      </c>
      <c r="E138" s="21">
        <v>205</v>
      </c>
    </row>
    <row r="139" spans="2:5" x14ac:dyDescent="0.35">
      <c r="B139" s="7" t="s">
        <v>11</v>
      </c>
      <c r="C139" s="7" t="s">
        <v>59</v>
      </c>
      <c r="D139" s="7" t="s">
        <v>61</v>
      </c>
      <c r="E139" s="21">
        <v>500</v>
      </c>
    </row>
    <row r="140" spans="2:5" x14ac:dyDescent="0.35">
      <c r="B140" s="7" t="s">
        <v>11</v>
      </c>
      <c r="C140" s="7" t="s">
        <v>59</v>
      </c>
      <c r="D140" s="7" t="s">
        <v>51</v>
      </c>
      <c r="E140" s="21">
        <v>403</v>
      </c>
    </row>
    <row r="141" spans="2:5" x14ac:dyDescent="0.35">
      <c r="B141" s="7" t="s">
        <v>11</v>
      </c>
      <c r="C141" s="7" t="s">
        <v>59</v>
      </c>
      <c r="D141" s="7" t="s">
        <v>60</v>
      </c>
      <c r="E141" s="21">
        <v>503</v>
      </c>
    </row>
    <row r="142" spans="2:5" x14ac:dyDescent="0.35">
      <c r="B142" s="7" t="s">
        <v>11</v>
      </c>
      <c r="C142" s="7" t="s">
        <v>59</v>
      </c>
      <c r="D142" s="7" t="s">
        <v>61</v>
      </c>
      <c r="E142" s="21">
        <v>2000</v>
      </c>
    </row>
    <row r="143" spans="2:5" x14ac:dyDescent="0.35">
      <c r="B143" s="7" t="s">
        <v>11</v>
      </c>
      <c r="C143" s="7" t="s">
        <v>59</v>
      </c>
      <c r="D143" s="7" t="s">
        <v>51</v>
      </c>
      <c r="E143" s="21">
        <v>140</v>
      </c>
    </row>
    <row r="144" spans="2:5" x14ac:dyDescent="0.35">
      <c r="B144" s="7" t="s">
        <v>11</v>
      </c>
      <c r="C144" s="7" t="s">
        <v>59</v>
      </c>
      <c r="D144" s="7" t="s">
        <v>60</v>
      </c>
      <c r="E144" s="21">
        <v>502</v>
      </c>
    </row>
    <row r="145" spans="2:5" x14ac:dyDescent="0.35">
      <c r="B145" s="7" t="s">
        <v>11</v>
      </c>
      <c r="C145" s="7" t="s">
        <v>59</v>
      </c>
      <c r="D145" s="7" t="s">
        <v>61</v>
      </c>
      <c r="E145" s="21">
        <v>120</v>
      </c>
    </row>
    <row r="146" spans="2:5" x14ac:dyDescent="0.35">
      <c r="B146" s="7" t="s">
        <v>11</v>
      </c>
      <c r="C146" s="7" t="s">
        <v>59</v>
      </c>
      <c r="D146" s="7" t="s">
        <v>51</v>
      </c>
      <c r="E146" s="18">
        <v>50</v>
      </c>
    </row>
  </sheetData>
  <hyperlinks>
    <hyperlink ref="A5" r:id="rId2" xr:uid="{0DA37D4F-4019-4754-B4DE-9CECF9667C9D}"/>
  </hyperlinks>
  <pageMargins left="0.7" right="0.7" top="0.75" bottom="0.75" header="0.3" footer="0.3"/>
  <pageSetup orientation="portrait" r:id="rId3"/>
  <drawing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13D75-7BDA-4E30-B92C-9C4EF467026F}">
  <sheetPr codeName="Sheet2"/>
  <dimension ref="A1:S19"/>
  <sheetViews>
    <sheetView showGridLines="0" tabSelected="1" workbookViewId="0">
      <selection activeCell="B8" sqref="B8:E16"/>
    </sheetView>
  </sheetViews>
  <sheetFormatPr defaultColWidth="9.1796875" defaultRowHeight="14.5" x14ac:dyDescent="0.35"/>
  <cols>
    <col min="1" max="1" width="9.1796875" style="6" customWidth="1"/>
    <col min="2" max="6" width="9.1796875" style="7"/>
    <col min="7" max="7" width="10.7265625" style="7" bestFit="1" customWidth="1"/>
    <col min="8" max="8" width="11.26953125" style="7" bestFit="1" customWidth="1"/>
    <col min="9" max="9" width="14.81640625" style="7" bestFit="1" customWidth="1"/>
    <col min="10" max="10" width="8.81640625" style="7" customWidth="1"/>
    <col min="11" max="16384" width="9.1796875" style="7"/>
  </cols>
  <sheetData>
    <row r="1" spans="1:19" x14ac:dyDescent="0.35">
      <c r="A1" s="6" t="s">
        <v>97</v>
      </c>
    </row>
    <row r="2" spans="1:19" x14ac:dyDescent="0.35">
      <c r="A2" s="49" t="s">
        <v>102</v>
      </c>
    </row>
    <row r="3" spans="1:19" x14ac:dyDescent="0.35">
      <c r="A3" s="48" t="s">
        <v>101</v>
      </c>
    </row>
    <row r="4" spans="1:19" x14ac:dyDescent="0.35">
      <c r="A4" s="60" t="s">
        <v>136</v>
      </c>
    </row>
    <row r="9" spans="1:19" x14ac:dyDescent="0.35">
      <c r="A9" s="6" t="s">
        <v>2</v>
      </c>
    </row>
    <row r="10" spans="1:19" x14ac:dyDescent="0.35">
      <c r="A10" s="6" t="s">
        <v>3</v>
      </c>
      <c r="H10" s="29" t="s">
        <v>5</v>
      </c>
      <c r="I10" t="s">
        <v>8</v>
      </c>
    </row>
    <row r="11" spans="1:19" x14ac:dyDescent="0.35">
      <c r="H11" t="s">
        <v>9</v>
      </c>
      <c r="I11" s="31">
        <v>220</v>
      </c>
      <c r="P11"/>
      <c r="Q11"/>
      <c r="R11"/>
      <c r="S11"/>
    </row>
    <row r="12" spans="1:19" x14ac:dyDescent="0.35">
      <c r="H12" t="s">
        <v>13</v>
      </c>
      <c r="I12" s="31">
        <v>270</v>
      </c>
      <c r="P12"/>
      <c r="Q12"/>
      <c r="R12"/>
      <c r="S12"/>
    </row>
    <row r="13" spans="1:19" x14ac:dyDescent="0.35">
      <c r="H13" t="s">
        <v>11</v>
      </c>
      <c r="I13" s="31">
        <v>810</v>
      </c>
      <c r="P13"/>
      <c r="Q13"/>
      <c r="R13"/>
      <c r="S13"/>
    </row>
    <row r="14" spans="1:19" x14ac:dyDescent="0.35">
      <c r="H14" t="s">
        <v>16</v>
      </c>
      <c r="I14" s="31">
        <v>1300</v>
      </c>
      <c r="P14"/>
      <c r="Q14"/>
      <c r="R14"/>
      <c r="S14"/>
    </row>
    <row r="15" spans="1:19" x14ac:dyDescent="0.35">
      <c r="P15"/>
      <c r="Q15"/>
      <c r="R15"/>
      <c r="S15"/>
    </row>
    <row r="16" spans="1:19" x14ac:dyDescent="0.35">
      <c r="P16"/>
      <c r="Q16"/>
      <c r="R16"/>
      <c r="S16"/>
    </row>
    <row r="17" spans="16:19" x14ac:dyDescent="0.35">
      <c r="P17"/>
      <c r="Q17"/>
      <c r="R17"/>
      <c r="S17"/>
    </row>
    <row r="18" spans="16:19" x14ac:dyDescent="0.35">
      <c r="P18"/>
      <c r="Q18"/>
      <c r="R18"/>
      <c r="S18"/>
    </row>
    <row r="19" spans="16:19" x14ac:dyDescent="0.35">
      <c r="P19"/>
      <c r="Q19"/>
      <c r="R19"/>
      <c r="S19"/>
    </row>
  </sheetData>
  <hyperlinks>
    <hyperlink ref="A4" r:id="rId2" xr:uid="{3E3F2CCC-CC82-4022-A1D1-E2446B9FFC3E}"/>
  </hyperlinks>
  <pageMargins left="0.7" right="0.7" top="0.75" bottom="0.75" header="0.3" footer="0.3"/>
  <pageSetup orientation="portrait"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B60BA-7CA6-4A17-9219-61A4E41D4D94}">
  <sheetPr codeName="Sheet16"/>
  <dimension ref="A1:E55"/>
  <sheetViews>
    <sheetView showGridLines="0" workbookViewId="0"/>
  </sheetViews>
  <sheetFormatPr defaultColWidth="9.1796875" defaultRowHeight="14.5" x14ac:dyDescent="0.35"/>
  <cols>
    <col min="1" max="1" width="9.1796875" style="6"/>
    <col min="2" max="2" width="8.453125" style="7" bestFit="1" customWidth="1"/>
    <col min="3" max="3" width="9" style="7" bestFit="1" customWidth="1"/>
    <col min="4" max="4" width="12.26953125" style="7" bestFit="1" customWidth="1"/>
    <col min="5" max="5" width="9.81640625" style="7" bestFit="1" customWidth="1"/>
    <col min="6" max="16384" width="9.1796875" style="7"/>
  </cols>
  <sheetData>
    <row r="1" spans="1:5" x14ac:dyDescent="0.35">
      <c r="A1" s="48" t="s">
        <v>131</v>
      </c>
    </row>
    <row r="2" spans="1:5" x14ac:dyDescent="0.35">
      <c r="A2" s="48" t="s">
        <v>132</v>
      </c>
    </row>
    <row r="3" spans="1:5" x14ac:dyDescent="0.35">
      <c r="A3" s="48" t="s">
        <v>101</v>
      </c>
    </row>
    <row r="4" spans="1:5" x14ac:dyDescent="0.35">
      <c r="A4" s="48" t="s">
        <v>136</v>
      </c>
    </row>
    <row r="7" spans="1:5" x14ac:dyDescent="0.35">
      <c r="B7" s="7" t="s">
        <v>65</v>
      </c>
      <c r="C7" s="7" t="s">
        <v>66</v>
      </c>
      <c r="D7" s="7" t="s">
        <v>67</v>
      </c>
      <c r="E7" s="7" t="s">
        <v>68</v>
      </c>
    </row>
    <row r="8" spans="1:5" x14ac:dyDescent="0.35">
      <c r="B8" s="7" t="s">
        <v>64</v>
      </c>
      <c r="C8" s="7" t="s">
        <v>69</v>
      </c>
      <c r="D8" s="7" t="s">
        <v>70</v>
      </c>
      <c r="E8" s="7">
        <v>300</v>
      </c>
    </row>
    <row r="9" spans="1:5" x14ac:dyDescent="0.35">
      <c r="B9" s="7" t="s">
        <v>64</v>
      </c>
      <c r="C9" s="7" t="s">
        <v>71</v>
      </c>
      <c r="D9" s="7" t="s">
        <v>72</v>
      </c>
      <c r="E9" s="7">
        <v>200</v>
      </c>
    </row>
    <row r="10" spans="1:5" x14ac:dyDescent="0.35">
      <c r="B10" s="7" t="s">
        <v>64</v>
      </c>
      <c r="C10" s="7" t="s">
        <v>73</v>
      </c>
      <c r="D10" s="7" t="s">
        <v>74</v>
      </c>
      <c r="E10" s="7">
        <v>400</v>
      </c>
    </row>
    <row r="11" spans="1:5" x14ac:dyDescent="0.35">
      <c r="B11" s="7" t="s">
        <v>64</v>
      </c>
      <c r="C11" s="7" t="s">
        <v>69</v>
      </c>
      <c r="D11" s="7" t="s">
        <v>75</v>
      </c>
      <c r="E11" s="7">
        <v>300</v>
      </c>
    </row>
    <row r="12" spans="1:5" x14ac:dyDescent="0.35">
      <c r="B12" s="7" t="s">
        <v>64</v>
      </c>
      <c r="C12" s="7" t="s">
        <v>71</v>
      </c>
      <c r="D12" s="7" t="s">
        <v>70</v>
      </c>
      <c r="E12" s="7">
        <v>800</v>
      </c>
    </row>
    <row r="13" spans="1:5" x14ac:dyDescent="0.35">
      <c r="B13" s="7" t="s">
        <v>64</v>
      </c>
      <c r="C13" s="7" t="s">
        <v>73</v>
      </c>
      <c r="D13" s="7" t="s">
        <v>72</v>
      </c>
      <c r="E13" s="7">
        <v>400</v>
      </c>
    </row>
    <row r="14" spans="1:5" x14ac:dyDescent="0.35">
      <c r="B14" s="7" t="s">
        <v>64</v>
      </c>
      <c r="C14" s="7" t="s">
        <v>69</v>
      </c>
      <c r="D14" s="7" t="s">
        <v>74</v>
      </c>
      <c r="E14" s="7">
        <v>200</v>
      </c>
    </row>
    <row r="15" spans="1:5" x14ac:dyDescent="0.35">
      <c r="B15" s="7" t="s">
        <v>64</v>
      </c>
      <c r="C15" s="7" t="s">
        <v>71</v>
      </c>
      <c r="D15" s="7" t="s">
        <v>75</v>
      </c>
      <c r="E15" s="7">
        <v>300</v>
      </c>
    </row>
    <row r="16" spans="1:5" x14ac:dyDescent="0.35">
      <c r="B16" s="7" t="s">
        <v>64</v>
      </c>
      <c r="C16" s="7" t="s">
        <v>73</v>
      </c>
      <c r="D16" s="7" t="s">
        <v>70</v>
      </c>
      <c r="E16" s="7">
        <v>450</v>
      </c>
    </row>
    <row r="17" spans="2:5" x14ac:dyDescent="0.35">
      <c r="B17" s="7" t="s">
        <v>64</v>
      </c>
      <c r="C17" s="7" t="s">
        <v>69</v>
      </c>
      <c r="D17" s="7" t="s">
        <v>72</v>
      </c>
      <c r="E17" s="7">
        <v>230</v>
      </c>
    </row>
    <row r="18" spans="2:5" x14ac:dyDescent="0.35">
      <c r="B18" s="7" t="s">
        <v>64</v>
      </c>
      <c r="C18" s="7" t="s">
        <v>71</v>
      </c>
      <c r="D18" s="7" t="s">
        <v>74</v>
      </c>
      <c r="E18" s="7">
        <v>120</v>
      </c>
    </row>
    <row r="19" spans="2:5" x14ac:dyDescent="0.35">
      <c r="B19" s="7" t="s">
        <v>64</v>
      </c>
      <c r="C19" s="7" t="s">
        <v>73</v>
      </c>
      <c r="D19" s="7" t="s">
        <v>75</v>
      </c>
      <c r="E19" s="7">
        <v>400</v>
      </c>
    </row>
    <row r="20" spans="2:5" x14ac:dyDescent="0.35">
      <c r="B20" s="7" t="s">
        <v>62</v>
      </c>
      <c r="C20" s="7" t="s">
        <v>69</v>
      </c>
      <c r="D20" s="7" t="s">
        <v>76</v>
      </c>
      <c r="E20" s="7">
        <v>210</v>
      </c>
    </row>
    <row r="21" spans="2:5" x14ac:dyDescent="0.35">
      <c r="B21" s="7" t="s">
        <v>62</v>
      </c>
      <c r="C21" s="7" t="s">
        <v>71</v>
      </c>
      <c r="D21" s="7" t="s">
        <v>77</v>
      </c>
      <c r="E21" s="7">
        <v>300</v>
      </c>
    </row>
    <row r="22" spans="2:5" x14ac:dyDescent="0.35">
      <c r="B22" s="7" t="s">
        <v>62</v>
      </c>
      <c r="C22" s="7" t="s">
        <v>73</v>
      </c>
      <c r="D22" s="7" t="s">
        <v>78</v>
      </c>
      <c r="E22" s="7">
        <v>400</v>
      </c>
    </row>
    <row r="23" spans="2:5" x14ac:dyDescent="0.35">
      <c r="B23" s="7" t="s">
        <v>62</v>
      </c>
      <c r="C23" s="7" t="s">
        <v>69</v>
      </c>
      <c r="D23" s="7" t="s">
        <v>79</v>
      </c>
      <c r="E23" s="7">
        <v>230</v>
      </c>
    </row>
    <row r="24" spans="2:5" x14ac:dyDescent="0.35">
      <c r="B24" s="7" t="s">
        <v>62</v>
      </c>
      <c r="C24" s="7" t="s">
        <v>71</v>
      </c>
      <c r="D24" s="7" t="s">
        <v>76</v>
      </c>
      <c r="E24" s="7">
        <v>900</v>
      </c>
    </row>
    <row r="25" spans="2:5" x14ac:dyDescent="0.35">
      <c r="B25" s="7" t="s">
        <v>62</v>
      </c>
      <c r="C25" s="7" t="s">
        <v>73</v>
      </c>
      <c r="D25" s="7" t="s">
        <v>77</v>
      </c>
      <c r="E25" s="7">
        <v>300</v>
      </c>
    </row>
    <row r="26" spans="2:5" x14ac:dyDescent="0.35">
      <c r="B26" s="7" t="s">
        <v>62</v>
      </c>
      <c r="C26" s="7" t="s">
        <v>69</v>
      </c>
      <c r="D26" s="7" t="s">
        <v>78</v>
      </c>
      <c r="E26" s="7">
        <v>200</v>
      </c>
    </row>
    <row r="27" spans="2:5" x14ac:dyDescent="0.35">
      <c r="B27" s="7" t="s">
        <v>62</v>
      </c>
      <c r="C27" s="7" t="s">
        <v>71</v>
      </c>
      <c r="D27" s="7" t="s">
        <v>79</v>
      </c>
      <c r="E27" s="7">
        <v>1000</v>
      </c>
    </row>
    <row r="28" spans="2:5" x14ac:dyDescent="0.35">
      <c r="B28" s="7" t="s">
        <v>62</v>
      </c>
      <c r="C28" s="7" t="s">
        <v>73</v>
      </c>
      <c r="D28" s="7" t="s">
        <v>76</v>
      </c>
      <c r="E28" s="7">
        <v>220</v>
      </c>
    </row>
    <row r="29" spans="2:5" x14ac:dyDescent="0.35">
      <c r="B29" s="7" t="s">
        <v>62</v>
      </c>
      <c r="C29" s="7" t="s">
        <v>69</v>
      </c>
      <c r="D29" s="7" t="s">
        <v>77</v>
      </c>
      <c r="E29" s="7">
        <v>400</v>
      </c>
    </row>
    <row r="30" spans="2:5" x14ac:dyDescent="0.35">
      <c r="B30" s="7" t="s">
        <v>62</v>
      </c>
      <c r="C30" s="7" t="s">
        <v>71</v>
      </c>
      <c r="D30" s="7" t="s">
        <v>78</v>
      </c>
      <c r="E30" s="7">
        <v>200</v>
      </c>
    </row>
    <row r="31" spans="2:5" x14ac:dyDescent="0.35">
      <c r="B31" s="7" t="s">
        <v>62</v>
      </c>
      <c r="C31" s="7" t="s">
        <v>73</v>
      </c>
      <c r="D31" s="7" t="s">
        <v>79</v>
      </c>
      <c r="E31" s="7">
        <v>400</v>
      </c>
    </row>
    <row r="32" spans="2:5" x14ac:dyDescent="0.35">
      <c r="B32" s="7" t="s">
        <v>63</v>
      </c>
      <c r="C32" s="7" t="s">
        <v>69</v>
      </c>
      <c r="D32" s="7" t="s">
        <v>80</v>
      </c>
      <c r="E32" s="7">
        <v>100</v>
      </c>
    </row>
    <row r="33" spans="2:5" x14ac:dyDescent="0.35">
      <c r="B33" s="7" t="s">
        <v>63</v>
      </c>
      <c r="C33" s="7" t="s">
        <v>71</v>
      </c>
      <c r="D33" s="7" t="s">
        <v>81</v>
      </c>
      <c r="E33" s="7">
        <v>30</v>
      </c>
    </row>
    <row r="34" spans="2:5" x14ac:dyDescent="0.35">
      <c r="B34" s="7" t="s">
        <v>63</v>
      </c>
      <c r="C34" s="7" t="s">
        <v>73</v>
      </c>
      <c r="D34" s="7" t="s">
        <v>82</v>
      </c>
      <c r="E34" s="7">
        <v>123</v>
      </c>
    </row>
    <row r="35" spans="2:5" x14ac:dyDescent="0.35">
      <c r="B35" s="7" t="s">
        <v>63</v>
      </c>
      <c r="C35" s="7" t="s">
        <v>69</v>
      </c>
      <c r="D35" s="7" t="s">
        <v>83</v>
      </c>
      <c r="E35" s="7">
        <v>300</v>
      </c>
    </row>
    <row r="36" spans="2:5" x14ac:dyDescent="0.35">
      <c r="B36" s="7" t="s">
        <v>63</v>
      </c>
      <c r="C36" s="7" t="s">
        <v>71</v>
      </c>
      <c r="D36" s="7" t="s">
        <v>80</v>
      </c>
      <c r="E36" s="7">
        <v>350</v>
      </c>
    </row>
    <row r="37" spans="2:5" x14ac:dyDescent="0.35">
      <c r="B37" s="7" t="s">
        <v>63</v>
      </c>
      <c r="C37" s="7" t="s">
        <v>73</v>
      </c>
      <c r="D37" s="7" t="s">
        <v>81</v>
      </c>
      <c r="E37" s="7">
        <v>230</v>
      </c>
    </row>
    <row r="38" spans="2:5" x14ac:dyDescent="0.35">
      <c r="B38" s="7" t="s">
        <v>63</v>
      </c>
      <c r="C38" s="7" t="s">
        <v>69</v>
      </c>
      <c r="D38" s="7" t="s">
        <v>82</v>
      </c>
      <c r="E38" s="7">
        <v>120</v>
      </c>
    </row>
    <row r="39" spans="2:5" x14ac:dyDescent="0.35">
      <c r="B39" s="7" t="s">
        <v>63</v>
      </c>
      <c r="C39" s="7" t="s">
        <v>71</v>
      </c>
      <c r="D39" s="7" t="s">
        <v>83</v>
      </c>
      <c r="E39" s="7">
        <v>640</v>
      </c>
    </row>
    <row r="40" spans="2:5" x14ac:dyDescent="0.35">
      <c r="B40" s="7" t="s">
        <v>63</v>
      </c>
      <c r="C40" s="7" t="s">
        <v>73</v>
      </c>
      <c r="D40" s="7" t="s">
        <v>80</v>
      </c>
      <c r="E40" s="7">
        <v>530</v>
      </c>
    </row>
    <row r="41" spans="2:5" x14ac:dyDescent="0.35">
      <c r="B41" s="7" t="s">
        <v>63</v>
      </c>
      <c r="C41" s="7" t="s">
        <v>69</v>
      </c>
      <c r="D41" s="7" t="s">
        <v>81</v>
      </c>
      <c r="E41" s="7">
        <v>560</v>
      </c>
    </row>
    <row r="42" spans="2:5" x14ac:dyDescent="0.35">
      <c r="B42" s="7" t="s">
        <v>63</v>
      </c>
      <c r="C42" s="7" t="s">
        <v>71</v>
      </c>
      <c r="D42" s="7" t="s">
        <v>82</v>
      </c>
      <c r="E42" s="7">
        <v>240</v>
      </c>
    </row>
    <row r="43" spans="2:5" x14ac:dyDescent="0.35">
      <c r="B43" s="7" t="s">
        <v>63</v>
      </c>
      <c r="C43" s="7" t="s">
        <v>73</v>
      </c>
      <c r="D43" s="7" t="s">
        <v>83</v>
      </c>
      <c r="E43" s="7">
        <v>250</v>
      </c>
    </row>
    <row r="44" spans="2:5" x14ac:dyDescent="0.35">
      <c r="B44" s="7" t="s">
        <v>59</v>
      </c>
      <c r="C44" s="7" t="s">
        <v>69</v>
      </c>
      <c r="D44" s="7" t="s">
        <v>84</v>
      </c>
      <c r="E44" s="7">
        <v>62</v>
      </c>
    </row>
    <row r="45" spans="2:5" x14ac:dyDescent="0.35">
      <c r="B45" s="7" t="s">
        <v>59</v>
      </c>
      <c r="C45" s="7" t="s">
        <v>71</v>
      </c>
      <c r="D45" s="7" t="s">
        <v>85</v>
      </c>
      <c r="E45" s="7">
        <v>600</v>
      </c>
    </row>
    <row r="46" spans="2:5" x14ac:dyDescent="0.35">
      <c r="B46" s="7" t="s">
        <v>59</v>
      </c>
      <c r="C46" s="7" t="s">
        <v>73</v>
      </c>
      <c r="D46" s="7" t="s">
        <v>74</v>
      </c>
      <c r="E46" s="7">
        <v>340</v>
      </c>
    </row>
    <row r="47" spans="2:5" x14ac:dyDescent="0.35">
      <c r="B47" s="7" t="s">
        <v>59</v>
      </c>
      <c r="C47" s="7" t="s">
        <v>69</v>
      </c>
      <c r="D47" s="7" t="s">
        <v>70</v>
      </c>
      <c r="E47" s="7">
        <v>205</v>
      </c>
    </row>
    <row r="48" spans="2:5" x14ac:dyDescent="0.35">
      <c r="B48" s="7" t="s">
        <v>59</v>
      </c>
      <c r="C48" s="7" t="s">
        <v>71</v>
      </c>
      <c r="D48" s="7" t="s">
        <v>84</v>
      </c>
      <c r="E48" s="7">
        <v>500</v>
      </c>
    </row>
    <row r="49" spans="2:5" x14ac:dyDescent="0.35">
      <c r="B49" s="7" t="s">
        <v>59</v>
      </c>
      <c r="C49" s="7" t="s">
        <v>73</v>
      </c>
      <c r="D49" s="7" t="s">
        <v>85</v>
      </c>
      <c r="E49" s="7">
        <v>403</v>
      </c>
    </row>
    <row r="50" spans="2:5" x14ac:dyDescent="0.35">
      <c r="B50" s="7" t="s">
        <v>59</v>
      </c>
      <c r="C50" s="7" t="s">
        <v>69</v>
      </c>
      <c r="D50" s="7" t="s">
        <v>74</v>
      </c>
      <c r="E50" s="7">
        <v>503</v>
      </c>
    </row>
    <row r="51" spans="2:5" x14ac:dyDescent="0.35">
      <c r="B51" s="7" t="s">
        <v>59</v>
      </c>
      <c r="C51" s="7" t="s">
        <v>71</v>
      </c>
      <c r="D51" s="7" t="s">
        <v>70</v>
      </c>
      <c r="E51" s="7">
        <v>2000</v>
      </c>
    </row>
    <row r="52" spans="2:5" x14ac:dyDescent="0.35">
      <c r="B52" s="7" t="s">
        <v>59</v>
      </c>
      <c r="C52" s="7" t="s">
        <v>73</v>
      </c>
      <c r="D52" s="7" t="s">
        <v>84</v>
      </c>
      <c r="E52" s="7">
        <v>140</v>
      </c>
    </row>
    <row r="53" spans="2:5" x14ac:dyDescent="0.35">
      <c r="B53" s="7" t="s">
        <v>59</v>
      </c>
      <c r="C53" s="7" t="s">
        <v>69</v>
      </c>
      <c r="D53" s="7" t="s">
        <v>85</v>
      </c>
      <c r="E53" s="7">
        <v>502</v>
      </c>
    </row>
    <row r="54" spans="2:5" x14ac:dyDescent="0.35">
      <c r="B54" s="7" t="s">
        <v>59</v>
      </c>
      <c r="C54" s="7" t="s">
        <v>71</v>
      </c>
      <c r="D54" s="7" t="s">
        <v>74</v>
      </c>
      <c r="E54" s="7">
        <v>120</v>
      </c>
    </row>
    <row r="55" spans="2:5" x14ac:dyDescent="0.35">
      <c r="B55" s="7" t="s">
        <v>59</v>
      </c>
      <c r="C55" s="7" t="s">
        <v>73</v>
      </c>
      <c r="D55" s="7" t="s">
        <v>70</v>
      </c>
      <c r="E55" s="7">
        <v>50</v>
      </c>
    </row>
  </sheetData>
  <hyperlinks>
    <hyperlink ref="A4" r:id="rId1" xr:uid="{D2C94B0C-4E78-4A08-9262-030F61C900D3}"/>
  </hyperlinks>
  <pageMargins left="0.7" right="0.7" top="0.75" bottom="0.75" header="0.3" footer="0.3"/>
  <pageSetup orientation="portrait" r:id="rId2"/>
  <drawing r:id="rId3"/>
  <tableParts count="1">
    <tablePart r:id="rId4"/>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F237C-820A-44E0-8C79-58695D3DFF7A}">
  <sheetPr codeName="Sheet5"/>
  <dimension ref="A1:L77"/>
  <sheetViews>
    <sheetView showGridLines="0" workbookViewId="0"/>
  </sheetViews>
  <sheetFormatPr defaultColWidth="9.1796875" defaultRowHeight="14.5" x14ac:dyDescent="0.35"/>
  <cols>
    <col min="1" max="1" width="9.1796875" style="6"/>
    <col min="2" max="2" width="13.1796875" style="7" bestFit="1" customWidth="1"/>
    <col min="3" max="3" width="16.54296875" style="7" bestFit="1" customWidth="1"/>
    <col min="4" max="4" width="10.26953125" style="7" customWidth="1"/>
    <col min="5" max="5" width="8.26953125" style="7" customWidth="1"/>
    <col min="6" max="7" width="11.26953125" style="7" bestFit="1" customWidth="1"/>
    <col min="8" max="8" width="7.54296875" style="7" bestFit="1" customWidth="1"/>
    <col min="9" max="9" width="6.1796875" style="7" bestFit="1" customWidth="1"/>
    <col min="10" max="10" width="5" style="7" customWidth="1"/>
    <col min="11" max="11" width="10.26953125" style="7" bestFit="1" customWidth="1"/>
    <col min="12" max="12" width="7.54296875" style="7" bestFit="1" customWidth="1"/>
    <col min="13" max="13" width="6.1796875" style="7" bestFit="1" customWidth="1"/>
    <col min="14" max="14" width="13.453125" style="7" bestFit="1" customWidth="1"/>
    <col min="15" max="15" width="9.1796875" style="7" bestFit="1" customWidth="1"/>
    <col min="16" max="16" width="7.54296875" style="7" bestFit="1" customWidth="1"/>
    <col min="17" max="17" width="6.1796875" style="7" bestFit="1" customWidth="1"/>
    <col min="18" max="18" width="12.1796875" style="7" bestFit="1" customWidth="1"/>
    <col min="19" max="19" width="11.26953125" style="7" bestFit="1" customWidth="1"/>
    <col min="20" max="16384" width="9.1796875" style="7"/>
  </cols>
  <sheetData>
    <row r="1" spans="1:12" ht="15" customHeight="1" x14ac:dyDescent="0.35">
      <c r="A1" s="63" t="s">
        <v>148</v>
      </c>
      <c r="B1" s="52"/>
    </row>
    <row r="2" spans="1:12" ht="15" customHeight="1" x14ac:dyDescent="0.35">
      <c r="A2" s="6" t="s">
        <v>141</v>
      </c>
    </row>
    <row r="3" spans="1:12" ht="15" customHeight="1" x14ac:dyDescent="0.35">
      <c r="A3" s="6" t="s">
        <v>147</v>
      </c>
    </row>
    <row r="4" spans="1:12" ht="15" customHeight="1" x14ac:dyDescent="0.35">
      <c r="A4" s="6" t="s">
        <v>146</v>
      </c>
    </row>
    <row r="5" spans="1:12" ht="15" customHeight="1" x14ac:dyDescent="0.45">
      <c r="A5" s="48" t="s">
        <v>101</v>
      </c>
      <c r="K5" s="16"/>
      <c r="L5" s="16"/>
    </row>
    <row r="6" spans="1:12" ht="15" customHeight="1" x14ac:dyDescent="0.45">
      <c r="A6" s="48" t="s">
        <v>136</v>
      </c>
      <c r="K6" s="16"/>
      <c r="L6" s="16"/>
    </row>
    <row r="7" spans="1:12" ht="15" customHeight="1" x14ac:dyDescent="0.35">
      <c r="K7" s="7" t="s">
        <v>86</v>
      </c>
    </row>
    <row r="8" spans="1:12" ht="15" customHeight="1" x14ac:dyDescent="0.35">
      <c r="K8" s="23"/>
    </row>
    <row r="9" spans="1:12" ht="15" customHeight="1" x14ac:dyDescent="0.45">
      <c r="K9" s="16" t="str">
        <f>IF($K$8="George","You're right!",IF($K$8="Dave","Try again...",IF($K$8="Jenny","Not quite...",IF($K$8=" "," "," "))))</f>
        <v xml:space="preserve"> </v>
      </c>
    </row>
    <row r="10" spans="1:12" ht="15" customHeight="1" x14ac:dyDescent="0.35"/>
    <row r="11" spans="1:12" ht="15" customHeight="1" x14ac:dyDescent="0.35"/>
    <row r="12" spans="1:12" ht="15" customHeight="1" x14ac:dyDescent="0.45">
      <c r="B12" s="29" t="s">
        <v>40</v>
      </c>
      <c r="C12" t="s">
        <v>87</v>
      </c>
      <c r="D12"/>
      <c r="E12"/>
      <c r="F12"/>
      <c r="K12" s="16"/>
    </row>
    <row r="13" spans="1:12" ht="15" customHeight="1" x14ac:dyDescent="0.35">
      <c r="B13" s="30" t="s">
        <v>59</v>
      </c>
      <c r="C13" s="33">
        <v>5425</v>
      </c>
      <c r="D13"/>
      <c r="E13"/>
      <c r="F13"/>
    </row>
    <row r="14" spans="1:12" ht="15" customHeight="1" x14ac:dyDescent="0.35">
      <c r="B14" s="30" t="s">
        <v>62</v>
      </c>
      <c r="C14" s="33">
        <v>4760</v>
      </c>
      <c r="D14"/>
      <c r="E14"/>
      <c r="F14"/>
    </row>
    <row r="15" spans="1:12" ht="15" customHeight="1" x14ac:dyDescent="0.35">
      <c r="B15" s="30" t="s">
        <v>63</v>
      </c>
      <c r="C15" s="33">
        <v>3473</v>
      </c>
      <c r="D15"/>
      <c r="E15"/>
      <c r="F15"/>
    </row>
    <row r="16" spans="1:12" ht="15" customHeight="1" x14ac:dyDescent="0.35">
      <c r="B16" s="30" t="s">
        <v>64</v>
      </c>
      <c r="C16" s="33">
        <v>4100</v>
      </c>
      <c r="D16"/>
      <c r="E16"/>
      <c r="F16"/>
    </row>
    <row r="17" spans="2:6" ht="15" customHeight="1" x14ac:dyDescent="0.35">
      <c r="B17" s="30" t="s">
        <v>16</v>
      </c>
      <c r="C17" s="33">
        <v>17758</v>
      </c>
      <c r="D17"/>
      <c r="E17"/>
      <c r="F17"/>
    </row>
    <row r="18" spans="2:6" ht="15" customHeight="1" x14ac:dyDescent="0.35">
      <c r="B18"/>
      <c r="C18"/>
      <c r="D18"/>
      <c r="E18"/>
      <c r="F18"/>
    </row>
    <row r="19" spans="2:6" ht="15" customHeight="1" x14ac:dyDescent="0.35">
      <c r="B19"/>
      <c r="C19"/>
    </row>
    <row r="20" spans="2:6" ht="15" customHeight="1" x14ac:dyDescent="0.35">
      <c r="B20"/>
      <c r="C20"/>
    </row>
    <row r="21" spans="2:6" x14ac:dyDescent="0.35">
      <c r="B21"/>
      <c r="C21"/>
    </row>
    <row r="22" spans="2:6" x14ac:dyDescent="0.35">
      <c r="B22"/>
      <c r="C22"/>
    </row>
    <row r="23" spans="2:6" x14ac:dyDescent="0.35">
      <c r="B23"/>
      <c r="C23"/>
    </row>
    <row r="24" spans="2:6" x14ac:dyDescent="0.35">
      <c r="B24"/>
      <c r="C24"/>
    </row>
    <row r="25" spans="2:6" x14ac:dyDescent="0.35">
      <c r="B25"/>
      <c r="C25"/>
    </row>
    <row r="26" spans="2:6" x14ac:dyDescent="0.35">
      <c r="B26"/>
      <c r="C26"/>
    </row>
    <row r="27" spans="2:6" x14ac:dyDescent="0.35">
      <c r="B27"/>
      <c r="C27"/>
    </row>
    <row r="28" spans="2:6" x14ac:dyDescent="0.35">
      <c r="B28"/>
      <c r="C28"/>
    </row>
    <row r="29" spans="2:6" x14ac:dyDescent="0.35">
      <c r="B29"/>
      <c r="C29"/>
    </row>
    <row r="30" spans="2:6" x14ac:dyDescent="0.35">
      <c r="B30"/>
      <c r="C30"/>
    </row>
    <row r="31" spans="2:6" x14ac:dyDescent="0.35">
      <c r="B31"/>
      <c r="C31"/>
    </row>
    <row r="32" spans="2:6" x14ac:dyDescent="0.35">
      <c r="B32"/>
      <c r="C32"/>
    </row>
    <row r="33" spans="2:3" x14ac:dyDescent="0.35">
      <c r="B33"/>
      <c r="C33"/>
    </row>
    <row r="34" spans="2:3" x14ac:dyDescent="0.35">
      <c r="B34"/>
      <c r="C34"/>
    </row>
    <row r="35" spans="2:3" x14ac:dyDescent="0.35">
      <c r="B35"/>
      <c r="C35"/>
    </row>
    <row r="36" spans="2:3" x14ac:dyDescent="0.35">
      <c r="B36"/>
      <c r="C36"/>
    </row>
    <row r="37" spans="2:3" x14ac:dyDescent="0.35">
      <c r="B37"/>
      <c r="C37"/>
    </row>
    <row r="38" spans="2:3" x14ac:dyDescent="0.35">
      <c r="B38"/>
      <c r="C38"/>
    </row>
    <row r="39" spans="2:3" x14ac:dyDescent="0.35">
      <c r="B39"/>
      <c r="C39"/>
    </row>
    <row r="40" spans="2:3" x14ac:dyDescent="0.35">
      <c r="B40"/>
      <c r="C40"/>
    </row>
    <row r="41" spans="2:3" x14ac:dyDescent="0.35">
      <c r="B41"/>
      <c r="C41"/>
    </row>
    <row r="42" spans="2:3" x14ac:dyDescent="0.35">
      <c r="B42"/>
      <c r="C42"/>
    </row>
    <row r="43" spans="2:3" x14ac:dyDescent="0.35">
      <c r="B43"/>
      <c r="C43"/>
    </row>
    <row r="44" spans="2:3" x14ac:dyDescent="0.35">
      <c r="B44"/>
      <c r="C44"/>
    </row>
    <row r="45" spans="2:3" x14ac:dyDescent="0.35">
      <c r="B45"/>
      <c r="C45"/>
    </row>
    <row r="46" spans="2:3" x14ac:dyDescent="0.35">
      <c r="B46"/>
      <c r="C46"/>
    </row>
    <row r="47" spans="2:3" x14ac:dyDescent="0.35">
      <c r="B47"/>
      <c r="C47"/>
    </row>
    <row r="48" spans="2:3" x14ac:dyDescent="0.35">
      <c r="B48"/>
      <c r="C48"/>
    </row>
    <row r="49" spans="2:3" x14ac:dyDescent="0.35">
      <c r="B49"/>
      <c r="C49"/>
    </row>
    <row r="50" spans="2:3" x14ac:dyDescent="0.35">
      <c r="B50"/>
      <c r="C50"/>
    </row>
    <row r="51" spans="2:3" x14ac:dyDescent="0.35">
      <c r="B51"/>
      <c r="C51"/>
    </row>
    <row r="52" spans="2:3" x14ac:dyDescent="0.35">
      <c r="B52"/>
      <c r="C52"/>
    </row>
    <row r="53" spans="2:3" x14ac:dyDescent="0.35">
      <c r="B53"/>
      <c r="C53"/>
    </row>
    <row r="54" spans="2:3" x14ac:dyDescent="0.35">
      <c r="B54"/>
      <c r="C54"/>
    </row>
    <row r="55" spans="2:3" x14ac:dyDescent="0.35">
      <c r="B55"/>
      <c r="C55"/>
    </row>
    <row r="56" spans="2:3" x14ac:dyDescent="0.35">
      <c r="B56"/>
      <c r="C56"/>
    </row>
    <row r="57" spans="2:3" x14ac:dyDescent="0.35">
      <c r="B57"/>
      <c r="C57"/>
    </row>
    <row r="58" spans="2:3" x14ac:dyDescent="0.35">
      <c r="B58"/>
      <c r="C58"/>
    </row>
    <row r="59" spans="2:3" x14ac:dyDescent="0.35">
      <c r="B59"/>
      <c r="C59"/>
    </row>
    <row r="60" spans="2:3" x14ac:dyDescent="0.35">
      <c r="B60"/>
      <c r="C60"/>
    </row>
    <row r="61" spans="2:3" x14ac:dyDescent="0.35">
      <c r="B61"/>
      <c r="C61"/>
    </row>
    <row r="62" spans="2:3" x14ac:dyDescent="0.35">
      <c r="B62"/>
      <c r="C62"/>
    </row>
    <row r="63" spans="2:3" x14ac:dyDescent="0.35">
      <c r="B63"/>
      <c r="C63"/>
    </row>
    <row r="64" spans="2:3" x14ac:dyDescent="0.35">
      <c r="B64"/>
      <c r="C64"/>
    </row>
    <row r="65" spans="2:3" x14ac:dyDescent="0.35">
      <c r="B65"/>
      <c r="C65"/>
    </row>
    <row r="66" spans="2:3" x14ac:dyDescent="0.35">
      <c r="B66"/>
      <c r="C66"/>
    </row>
    <row r="67" spans="2:3" x14ac:dyDescent="0.35">
      <c r="B67"/>
      <c r="C67"/>
    </row>
    <row r="68" spans="2:3" x14ac:dyDescent="0.35">
      <c r="B68"/>
      <c r="C68"/>
    </row>
    <row r="69" spans="2:3" x14ac:dyDescent="0.35">
      <c r="B69"/>
      <c r="C69"/>
    </row>
    <row r="70" spans="2:3" x14ac:dyDescent="0.35">
      <c r="B70"/>
      <c r="C70"/>
    </row>
    <row r="71" spans="2:3" x14ac:dyDescent="0.35">
      <c r="B71"/>
      <c r="C71"/>
    </row>
    <row r="72" spans="2:3" x14ac:dyDescent="0.35">
      <c r="B72"/>
      <c r="C72"/>
    </row>
    <row r="73" spans="2:3" x14ac:dyDescent="0.35">
      <c r="B73"/>
      <c r="C73"/>
    </row>
    <row r="74" spans="2:3" x14ac:dyDescent="0.35">
      <c r="B74"/>
      <c r="C74"/>
    </row>
    <row r="75" spans="2:3" x14ac:dyDescent="0.35">
      <c r="B75"/>
      <c r="C75"/>
    </row>
    <row r="76" spans="2:3" x14ac:dyDescent="0.35">
      <c r="B76"/>
      <c r="C76"/>
    </row>
    <row r="77" spans="2:3" x14ac:dyDescent="0.35">
      <c r="B77"/>
      <c r="C77"/>
    </row>
  </sheetData>
  <dataValidations disablePrompts="1" count="1">
    <dataValidation type="list" allowBlank="1" showErrorMessage="1" promptTitle="Pick an item from the drop down." sqref="K8" xr:uid="{F6262C7D-4218-4E68-B6B1-F538B0F49442}">
      <formula1>"Dave,George,Jenny, ,"</formula1>
    </dataValidation>
  </dataValidations>
  <hyperlinks>
    <hyperlink ref="A6" r:id="rId2" xr:uid="{576A42D7-8AA9-40E3-8C98-A000C385BB28}"/>
  </hyperlinks>
  <pageMargins left="0.7" right="0.7" top="0.75" bottom="0.75" header="0.3" footer="0.3"/>
  <pageSetup orientation="portrait" r:id="rId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F3BC-6774-472C-8691-95AE69C52D9C}">
  <sheetPr codeName="Sheet18"/>
  <dimension ref="A1:K30"/>
  <sheetViews>
    <sheetView showGridLines="0" workbookViewId="0"/>
  </sheetViews>
  <sheetFormatPr defaultColWidth="9.1796875" defaultRowHeight="14.5" x14ac:dyDescent="0.35"/>
  <cols>
    <col min="1" max="1" width="9.1796875" style="6"/>
    <col min="2" max="3" width="16.54296875" style="7" bestFit="1" customWidth="1"/>
    <col min="4" max="4" width="7.54296875" style="7" bestFit="1" customWidth="1"/>
    <col min="5" max="5" width="6.1796875" style="7" bestFit="1" customWidth="1"/>
    <col min="6" max="6" width="11.26953125" style="7" bestFit="1" customWidth="1"/>
    <col min="7" max="7" width="8.453125" style="7" bestFit="1" customWidth="1"/>
    <col min="8" max="8" width="7.54296875" style="7" bestFit="1" customWidth="1"/>
    <col min="9" max="9" width="6.1796875" style="7" bestFit="1" customWidth="1"/>
    <col min="10" max="10" width="11.453125" style="7" bestFit="1" customWidth="1"/>
    <col min="11" max="11" width="10.26953125" style="7" bestFit="1" customWidth="1"/>
    <col min="12" max="12" width="7.54296875" style="7" bestFit="1" customWidth="1"/>
    <col min="13" max="13" width="6.1796875" style="7" bestFit="1" customWidth="1"/>
    <col min="14" max="14" width="13.453125" style="7" bestFit="1" customWidth="1"/>
    <col min="15" max="15" width="9.1796875" style="7" bestFit="1" customWidth="1"/>
    <col min="16" max="16" width="7.54296875" style="7" bestFit="1" customWidth="1"/>
    <col min="17" max="17" width="6.1796875" style="7" bestFit="1" customWidth="1"/>
    <col min="18" max="18" width="12.1796875" style="7" bestFit="1" customWidth="1"/>
    <col min="19" max="19" width="11.26953125" style="7" bestFit="1" customWidth="1"/>
    <col min="20" max="16384" width="9.1796875" style="7"/>
  </cols>
  <sheetData>
    <row r="1" spans="1:11" ht="15" customHeight="1" x14ac:dyDescent="0.35">
      <c r="A1" s="63" t="s">
        <v>150</v>
      </c>
    </row>
    <row r="2" spans="1:11" ht="15" customHeight="1" x14ac:dyDescent="0.35">
      <c r="A2" s="6" t="s">
        <v>141</v>
      </c>
    </row>
    <row r="3" spans="1:11" ht="15" customHeight="1" x14ac:dyDescent="0.35">
      <c r="A3" s="6" t="s">
        <v>149</v>
      </c>
    </row>
    <row r="4" spans="1:11" ht="15" customHeight="1" x14ac:dyDescent="0.45">
      <c r="A4" s="48" t="s">
        <v>101</v>
      </c>
      <c r="J4" s="16" t="str">
        <f>IF(AND($B$14="Buyer",$I$18=1175),"Good job! You placed"," ")</f>
        <v xml:space="preserve"> </v>
      </c>
    </row>
    <row r="5" spans="1:11" ht="15" customHeight="1" x14ac:dyDescent="0.45">
      <c r="A5" s="48" t="s">
        <v>136</v>
      </c>
      <c r="J5" s="16" t="str">
        <f>IF(AND(B$14="Fall",$C$17=1272),"Good job! You placed a"," ")</f>
        <v xml:space="preserve"> </v>
      </c>
      <c r="K5" s="16"/>
    </row>
    <row r="6" spans="1:11" ht="15" customHeight="1" x14ac:dyDescent="0.45">
      <c r="J6" s="16" t="str">
        <f>IF(AND(B$14="Fall",$C$17=1272),"secondary row field. Now"," ")</f>
        <v xml:space="preserve"> </v>
      </c>
      <c r="K6" s="16"/>
    </row>
    <row r="7" spans="1:11" ht="15" customHeight="1" x14ac:dyDescent="0.45">
      <c r="J7" s="16" t="str">
        <f>IF(AND(B$14="Fall",$C$17=1272),"scroll down and click Next."," ")</f>
        <v xml:space="preserve"> </v>
      </c>
      <c r="K7" s="16"/>
    </row>
    <row r="8" spans="1:11" ht="15" customHeight="1" x14ac:dyDescent="0.35"/>
    <row r="9" spans="1:11" ht="15" customHeight="1" x14ac:dyDescent="0.35"/>
    <row r="10" spans="1:11" ht="15" customHeight="1" x14ac:dyDescent="0.35"/>
    <row r="11" spans="1:11" ht="15" customHeight="1" x14ac:dyDescent="0.35"/>
    <row r="12" spans="1:11" ht="15" customHeight="1" x14ac:dyDescent="0.35"/>
    <row r="13" spans="1:11" ht="15" customHeight="1" x14ac:dyDescent="0.35">
      <c r="B13" t="s">
        <v>87</v>
      </c>
      <c r="C13"/>
    </row>
    <row r="14" spans="1:11" x14ac:dyDescent="0.35">
      <c r="B14" s="36">
        <v>17758</v>
      </c>
      <c r="C14"/>
    </row>
    <row r="15" spans="1:11" x14ac:dyDescent="0.35">
      <c r="B15"/>
      <c r="C15"/>
    </row>
    <row r="16" spans="1:11" x14ac:dyDescent="0.35">
      <c r="B16"/>
      <c r="C16"/>
    </row>
    <row r="17" spans="2:3" x14ac:dyDescent="0.35">
      <c r="B17"/>
      <c r="C17"/>
    </row>
    <row r="18" spans="2:3" x14ac:dyDescent="0.35">
      <c r="B18"/>
      <c r="C18"/>
    </row>
    <row r="19" spans="2:3" x14ac:dyDescent="0.35">
      <c r="B19"/>
      <c r="C19"/>
    </row>
    <row r="20" spans="2:3" x14ac:dyDescent="0.35">
      <c r="B20"/>
      <c r="C20"/>
    </row>
    <row r="21" spans="2:3" x14ac:dyDescent="0.35">
      <c r="B21"/>
      <c r="C21"/>
    </row>
    <row r="22" spans="2:3" x14ac:dyDescent="0.35">
      <c r="B22"/>
      <c r="C22"/>
    </row>
    <row r="23" spans="2:3" x14ac:dyDescent="0.35">
      <c r="B23"/>
      <c r="C23"/>
    </row>
    <row r="24" spans="2:3" x14ac:dyDescent="0.35">
      <c r="B24"/>
      <c r="C24"/>
    </row>
    <row r="25" spans="2:3" x14ac:dyDescent="0.35">
      <c r="B25"/>
      <c r="C25"/>
    </row>
    <row r="26" spans="2:3" x14ac:dyDescent="0.35">
      <c r="B26"/>
      <c r="C26"/>
    </row>
    <row r="27" spans="2:3" x14ac:dyDescent="0.35">
      <c r="B27"/>
      <c r="C27"/>
    </row>
    <row r="28" spans="2:3" x14ac:dyDescent="0.35">
      <c r="B28"/>
      <c r="C28"/>
    </row>
    <row r="29" spans="2:3" x14ac:dyDescent="0.35">
      <c r="B29"/>
      <c r="C29"/>
    </row>
    <row r="30" spans="2:3" x14ac:dyDescent="0.35">
      <c r="B30"/>
      <c r="C30"/>
    </row>
  </sheetData>
  <hyperlinks>
    <hyperlink ref="A5" r:id="rId2" xr:uid="{A8103A5A-3004-4B4D-81F9-197A05C36D25}"/>
  </hyperlinks>
  <pageMargins left="0.7" right="0.7" top="0.75" bottom="0.75" header="0.3" footer="0.3"/>
  <pageSetup orientation="portrait" r:id="rId3"/>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8B090-F6BA-44B1-AA41-678AA90D70F7}">
  <sheetPr codeName="Sheet8"/>
  <dimension ref="A1:K30"/>
  <sheetViews>
    <sheetView showGridLines="0" workbookViewId="0"/>
  </sheetViews>
  <sheetFormatPr defaultColWidth="9.1796875" defaultRowHeight="14.5" x14ac:dyDescent="0.35"/>
  <cols>
    <col min="1" max="1" width="9.1796875" style="6"/>
    <col min="2" max="3" width="16.54296875" style="7" bestFit="1" customWidth="1"/>
    <col min="4" max="4" width="6.54296875" style="7" bestFit="1" customWidth="1"/>
    <col min="5" max="5" width="8.453125" style="7" bestFit="1" customWidth="1"/>
    <col min="6" max="6" width="7.26953125" style="7" bestFit="1" customWidth="1"/>
    <col min="7" max="7" width="11.26953125" style="7" bestFit="1" customWidth="1"/>
    <col min="8" max="8" width="7.54296875" style="7" bestFit="1" customWidth="1"/>
    <col min="9" max="9" width="6.1796875" style="7" bestFit="1" customWidth="1"/>
    <col min="10" max="10" width="11.453125" style="7" bestFit="1" customWidth="1"/>
    <col min="11" max="11" width="10.26953125" style="7" bestFit="1" customWidth="1"/>
    <col min="12" max="12" width="7.54296875" style="7" bestFit="1" customWidth="1"/>
    <col min="13" max="13" width="6.1796875" style="7" bestFit="1" customWidth="1"/>
    <col min="14" max="14" width="13.453125" style="7" bestFit="1" customWidth="1"/>
    <col min="15" max="15" width="9.1796875" style="7" bestFit="1" customWidth="1"/>
    <col min="16" max="16" width="7.54296875" style="7" bestFit="1" customWidth="1"/>
    <col min="17" max="17" width="6.1796875" style="7" bestFit="1" customWidth="1"/>
    <col min="18" max="18" width="12.1796875" style="7" bestFit="1" customWidth="1"/>
    <col min="19" max="19" width="11.26953125" style="7" bestFit="1" customWidth="1"/>
    <col min="20" max="16384" width="9.1796875" style="7"/>
  </cols>
  <sheetData>
    <row r="1" spans="1:11" ht="15" customHeight="1" x14ac:dyDescent="0.35">
      <c r="A1" s="63" t="s">
        <v>152</v>
      </c>
    </row>
    <row r="2" spans="1:11" ht="15" customHeight="1" x14ac:dyDescent="0.35">
      <c r="A2" s="6" t="s">
        <v>141</v>
      </c>
    </row>
    <row r="3" spans="1:11" ht="15" customHeight="1" x14ac:dyDescent="0.35">
      <c r="A3" s="6" t="s">
        <v>151</v>
      </c>
    </row>
    <row r="4" spans="1:11" ht="15" customHeight="1" x14ac:dyDescent="0.45">
      <c r="A4" s="48" t="s">
        <v>101</v>
      </c>
      <c r="J4" s="16" t="str">
        <f>IF(AND($B$15="Apples",$G$28=1505),"Good job! You placed"," ")</f>
        <v xml:space="preserve"> </v>
      </c>
    </row>
    <row r="5" spans="1:11" ht="15" customHeight="1" x14ac:dyDescent="0.45">
      <c r="A5" s="48" t="s">
        <v>136</v>
      </c>
      <c r="J5" s="16" t="str">
        <f>IF(AND($B$15="Apples",$G$28=1505),"a row field on the left,"," ")</f>
        <v xml:space="preserve"> </v>
      </c>
      <c r="K5" s="16"/>
    </row>
    <row r="6" spans="1:11" ht="15" customHeight="1" x14ac:dyDescent="0.45">
      <c r="J6" s="16" t="str">
        <f>IF(AND($B$15="Apples",$G$28=1505),"and a column field with"," ")</f>
        <v xml:space="preserve"> </v>
      </c>
      <c r="K6" s="16"/>
    </row>
    <row r="7" spans="1:11" ht="15" customHeight="1" x14ac:dyDescent="0.45">
      <c r="J7" s="16" t="str">
        <f>IF(AND($B$15="Apples",$G$28=1505),"four new columns. Scroll"," ")</f>
        <v xml:space="preserve"> </v>
      </c>
      <c r="K7" s="16"/>
    </row>
    <row r="8" spans="1:11" ht="15" customHeight="1" x14ac:dyDescent="0.45">
      <c r="J8" s="16" t="str">
        <f>IF(AND($B$15="Apples",$G$28=1505),"down and click Next..."," ")</f>
        <v xml:space="preserve"> </v>
      </c>
    </row>
    <row r="9" spans="1:11" ht="15" customHeight="1" x14ac:dyDescent="0.35"/>
    <row r="10" spans="1:11" ht="15" customHeight="1" x14ac:dyDescent="0.35"/>
    <row r="11" spans="1:11" ht="15" customHeight="1" x14ac:dyDescent="0.35"/>
    <row r="12" spans="1:11" ht="15" customHeight="1" x14ac:dyDescent="0.35"/>
    <row r="13" spans="1:11" ht="15" customHeight="1" x14ac:dyDescent="0.35">
      <c r="B13" t="s">
        <v>87</v>
      </c>
      <c r="C13"/>
      <c r="D13"/>
      <c r="E13"/>
      <c r="F13"/>
      <c r="G13"/>
    </row>
    <row r="14" spans="1:11" ht="15" customHeight="1" x14ac:dyDescent="0.35">
      <c r="B14" s="36">
        <v>17758</v>
      </c>
      <c r="C14"/>
      <c r="D14"/>
      <c r="E14"/>
      <c r="F14"/>
      <c r="G14"/>
    </row>
    <row r="15" spans="1:11" ht="15" customHeight="1" x14ac:dyDescent="0.35">
      <c r="B15"/>
      <c r="C15"/>
      <c r="D15"/>
      <c r="E15"/>
      <c r="F15"/>
      <c r="G15"/>
    </row>
    <row r="16" spans="1:11" ht="15" customHeight="1" x14ac:dyDescent="0.35">
      <c r="B16"/>
      <c r="C16"/>
      <c r="D16"/>
      <c r="E16"/>
      <c r="F16"/>
      <c r="G16"/>
    </row>
    <row r="17" spans="2:7" ht="15" customHeight="1" x14ac:dyDescent="0.35">
      <c r="B17"/>
      <c r="C17"/>
      <c r="D17"/>
      <c r="E17"/>
      <c r="F17"/>
      <c r="G17"/>
    </row>
    <row r="18" spans="2:7" ht="15" customHeight="1" x14ac:dyDescent="0.35">
      <c r="B18"/>
      <c r="C18"/>
      <c r="D18"/>
      <c r="E18"/>
      <c r="F18"/>
      <c r="G18"/>
    </row>
    <row r="19" spans="2:7" x14ac:dyDescent="0.35">
      <c r="B19"/>
      <c r="C19"/>
      <c r="D19"/>
      <c r="E19"/>
      <c r="F19"/>
      <c r="G19"/>
    </row>
    <row r="20" spans="2:7" x14ac:dyDescent="0.35">
      <c r="B20"/>
      <c r="C20"/>
      <c r="D20"/>
      <c r="E20"/>
      <c r="F20"/>
      <c r="G20"/>
    </row>
    <row r="21" spans="2:7" x14ac:dyDescent="0.35">
      <c r="B21"/>
      <c r="C21"/>
      <c r="D21"/>
      <c r="E21"/>
      <c r="F21"/>
      <c r="G21"/>
    </row>
    <row r="22" spans="2:7" x14ac:dyDescent="0.35">
      <c r="B22"/>
      <c r="C22"/>
      <c r="D22"/>
      <c r="E22"/>
      <c r="F22"/>
      <c r="G22"/>
    </row>
    <row r="23" spans="2:7" x14ac:dyDescent="0.35">
      <c r="B23"/>
      <c r="C23"/>
      <c r="D23"/>
      <c r="E23"/>
      <c r="F23"/>
      <c r="G23"/>
    </row>
    <row r="24" spans="2:7" x14ac:dyDescent="0.35">
      <c r="B24"/>
      <c r="C24"/>
      <c r="D24"/>
      <c r="E24"/>
      <c r="F24"/>
      <c r="G24"/>
    </row>
    <row r="25" spans="2:7" x14ac:dyDescent="0.35">
      <c r="B25"/>
      <c r="C25"/>
      <c r="D25"/>
      <c r="E25"/>
      <c r="F25"/>
      <c r="G25"/>
    </row>
    <row r="26" spans="2:7" x14ac:dyDescent="0.35">
      <c r="B26"/>
      <c r="C26"/>
      <c r="D26"/>
      <c r="E26"/>
      <c r="F26"/>
      <c r="G26"/>
    </row>
    <row r="27" spans="2:7" x14ac:dyDescent="0.35">
      <c r="B27"/>
      <c r="C27"/>
      <c r="D27"/>
      <c r="E27"/>
      <c r="F27"/>
      <c r="G27"/>
    </row>
    <row r="28" spans="2:7" x14ac:dyDescent="0.35">
      <c r="B28"/>
      <c r="C28"/>
      <c r="D28"/>
      <c r="E28"/>
      <c r="F28"/>
      <c r="G28"/>
    </row>
    <row r="29" spans="2:7" x14ac:dyDescent="0.35">
      <c r="B29"/>
      <c r="C29"/>
      <c r="D29"/>
      <c r="E29"/>
      <c r="F29"/>
      <c r="G29"/>
    </row>
    <row r="30" spans="2:7" x14ac:dyDescent="0.35">
      <c r="B30"/>
      <c r="C30"/>
    </row>
  </sheetData>
  <hyperlinks>
    <hyperlink ref="A5" r:id="rId2" xr:uid="{28D8871E-8E76-4BE2-814E-AF4E039D0653}"/>
  </hyperlinks>
  <pageMargins left="0.7" right="0.7" top="0.75" bottom="0.75" header="0.3" footer="0.3"/>
  <pageSetup orientation="portrait" r:id="rId3"/>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6418-5D88-46DC-9AE8-20CDBBFEF419}">
  <sheetPr codeName="Sheet20"/>
  <dimension ref="A1:S33"/>
  <sheetViews>
    <sheetView showGridLines="0" workbookViewId="0"/>
  </sheetViews>
  <sheetFormatPr defaultColWidth="9.1796875" defaultRowHeight="14.5" x14ac:dyDescent="0.35"/>
  <cols>
    <col min="1" max="1" width="9.1796875" style="6"/>
    <col min="2" max="18" width="10.7265625" style="7" customWidth="1"/>
    <col min="19" max="19" width="10.1796875" style="7" bestFit="1" customWidth="1"/>
    <col min="20" max="59" width="9.1796875" style="7" customWidth="1"/>
    <col min="60" max="60" width="9.1796875" style="7"/>
    <col min="61" max="66" width="9.1796875" style="7" customWidth="1"/>
    <col min="67" max="16384" width="9.1796875" style="7"/>
  </cols>
  <sheetData>
    <row r="1" spans="1:19" ht="15" customHeight="1" x14ac:dyDescent="0.35">
      <c r="A1" s="64" t="s">
        <v>154</v>
      </c>
    </row>
    <row r="2" spans="1:19" ht="15" customHeight="1" x14ac:dyDescent="0.35">
      <c r="A2" s="6" t="s">
        <v>141</v>
      </c>
    </row>
    <row r="3" spans="1:19" ht="15" customHeight="1" x14ac:dyDescent="0.35">
      <c r="A3" s="6" t="s">
        <v>153</v>
      </c>
    </row>
    <row r="4" spans="1:19" ht="15" customHeight="1" x14ac:dyDescent="0.35">
      <c r="A4" s="48" t="s">
        <v>101</v>
      </c>
    </row>
    <row r="5" spans="1:19" ht="15" customHeight="1" x14ac:dyDescent="0.45">
      <c r="A5" s="48" t="s">
        <v>136</v>
      </c>
      <c r="J5" s="16" t="str">
        <f>IF(AND($B$14="Dave",$C$14=5036),"Good job! Now the data is"," ")</f>
        <v xml:space="preserve"> </v>
      </c>
    </row>
    <row r="6" spans="1:19" ht="15" customHeight="1" x14ac:dyDescent="0.45">
      <c r="J6" s="16" t="str">
        <f>IF(AND($B$14="Dave",$C$14=5036),"easier to read. Scroll down"," ")</f>
        <v xml:space="preserve"> </v>
      </c>
    </row>
    <row r="7" spans="1:19" ht="15" customHeight="1" x14ac:dyDescent="0.45">
      <c r="J7" s="16" t="str">
        <f>IF(AND($B$14="Dave",$C$14=5036),"and click Next..."," ")</f>
        <v xml:space="preserve"> </v>
      </c>
    </row>
    <row r="8" spans="1:19" ht="15" customHeight="1" x14ac:dyDescent="0.35"/>
    <row r="9" spans="1:19" ht="15" customHeight="1" x14ac:dyDescent="0.35"/>
    <row r="10" spans="1:19" ht="15" customHeight="1" x14ac:dyDescent="0.35"/>
    <row r="11" spans="1:19" ht="15" customHeight="1" x14ac:dyDescent="0.35"/>
    <row r="12" spans="1:19" ht="15" customHeight="1" x14ac:dyDescent="0.35"/>
    <row r="13" spans="1:19" ht="15" customHeight="1" x14ac:dyDescent="0.35">
      <c r="B13"/>
      <c r="C13" s="29" t="s">
        <v>49</v>
      </c>
      <c r="D13"/>
      <c r="E13"/>
      <c r="F13"/>
      <c r="G13"/>
      <c r="H13"/>
      <c r="I13"/>
      <c r="J13"/>
      <c r="K13"/>
      <c r="L13"/>
      <c r="M13"/>
      <c r="N13"/>
      <c r="O13"/>
      <c r="P13"/>
      <c r="Q13"/>
      <c r="R13"/>
      <c r="S13"/>
    </row>
    <row r="14" spans="1:19" ht="15" customHeight="1" x14ac:dyDescent="0.35">
      <c r="B14"/>
      <c r="C14" t="s">
        <v>73</v>
      </c>
      <c r="D14"/>
      <c r="E14"/>
      <c r="F14"/>
      <c r="G14" t="s">
        <v>133</v>
      </c>
      <c r="H14" t="s">
        <v>71</v>
      </c>
      <c r="I14"/>
      <c r="J14"/>
      <c r="K14"/>
      <c r="L14" t="s">
        <v>134</v>
      </c>
      <c r="M14" t="s">
        <v>69</v>
      </c>
      <c r="N14"/>
      <c r="O14"/>
      <c r="P14"/>
      <c r="Q14" t="s">
        <v>135</v>
      </c>
      <c r="R14" t="s">
        <v>16</v>
      </c>
      <c r="S14"/>
    </row>
    <row r="15" spans="1:19" ht="15" customHeight="1" x14ac:dyDescent="0.35">
      <c r="B15"/>
      <c r="C15" t="s">
        <v>59</v>
      </c>
      <c r="D15" t="s">
        <v>62</v>
      </c>
      <c r="E15" t="s">
        <v>63</v>
      </c>
      <c r="F15" t="s">
        <v>64</v>
      </c>
      <c r="G15"/>
      <c r="H15" t="s">
        <v>59</v>
      </c>
      <c r="I15" t="s">
        <v>62</v>
      </c>
      <c r="J15" t="s">
        <v>63</v>
      </c>
      <c r="K15" t="s">
        <v>64</v>
      </c>
      <c r="L15"/>
      <c r="M15" t="s">
        <v>59</v>
      </c>
      <c r="N15" t="s">
        <v>62</v>
      </c>
      <c r="O15" t="s">
        <v>63</v>
      </c>
      <c r="P15" t="s">
        <v>64</v>
      </c>
      <c r="Q15"/>
      <c r="R15"/>
      <c r="S15"/>
    </row>
    <row r="16" spans="1:19" ht="15" customHeight="1" x14ac:dyDescent="0.35">
      <c r="B16" t="s">
        <v>87</v>
      </c>
      <c r="C16" s="33">
        <v>933</v>
      </c>
      <c r="D16" s="33">
        <v>1320</v>
      </c>
      <c r="E16" s="33">
        <v>1133</v>
      </c>
      <c r="F16" s="33">
        <v>1650</v>
      </c>
      <c r="G16" s="33">
        <v>5036</v>
      </c>
      <c r="H16" s="33">
        <v>3220</v>
      </c>
      <c r="I16" s="33">
        <v>2400</v>
      </c>
      <c r="J16" s="33">
        <v>1260</v>
      </c>
      <c r="K16" s="33">
        <v>1420</v>
      </c>
      <c r="L16" s="33">
        <v>8300</v>
      </c>
      <c r="M16" s="33">
        <v>1272</v>
      </c>
      <c r="N16" s="33">
        <v>1040</v>
      </c>
      <c r="O16" s="33">
        <v>1080</v>
      </c>
      <c r="P16" s="33">
        <v>1030</v>
      </c>
      <c r="Q16" s="33">
        <v>4422</v>
      </c>
      <c r="R16" s="33">
        <v>17758</v>
      </c>
      <c r="S16"/>
    </row>
    <row r="17" spans="2:7" ht="15" customHeight="1" x14ac:dyDescent="0.35">
      <c r="B17"/>
      <c r="C17"/>
      <c r="D17"/>
      <c r="E17"/>
      <c r="F17"/>
      <c r="G17"/>
    </row>
    <row r="18" spans="2:7" ht="15" customHeight="1" x14ac:dyDescent="0.35">
      <c r="B18"/>
      <c r="C18"/>
      <c r="D18"/>
      <c r="E18"/>
      <c r="F18"/>
      <c r="G18"/>
    </row>
    <row r="19" spans="2:7" ht="15" customHeight="1" x14ac:dyDescent="0.35">
      <c r="B19"/>
      <c r="C19"/>
      <c r="D19"/>
      <c r="E19"/>
      <c r="F19"/>
    </row>
    <row r="20" spans="2:7" ht="15" customHeight="1" x14ac:dyDescent="0.35">
      <c r="B20"/>
      <c r="C20"/>
    </row>
    <row r="21" spans="2:7" ht="15" customHeight="1" x14ac:dyDescent="0.35">
      <c r="B21"/>
      <c r="C21"/>
    </row>
    <row r="22" spans="2:7" ht="15" customHeight="1" x14ac:dyDescent="0.35">
      <c r="B22"/>
      <c r="C22"/>
    </row>
    <row r="23" spans="2:7" ht="15" customHeight="1" x14ac:dyDescent="0.35">
      <c r="B23"/>
      <c r="C23"/>
    </row>
    <row r="24" spans="2:7" ht="15" customHeight="1" x14ac:dyDescent="0.35">
      <c r="B24"/>
      <c r="C24"/>
    </row>
    <row r="25" spans="2:7" ht="15" customHeight="1" x14ac:dyDescent="0.35">
      <c r="B25"/>
      <c r="C25"/>
    </row>
    <row r="26" spans="2:7" ht="15" customHeight="1" x14ac:dyDescent="0.35">
      <c r="B26"/>
      <c r="C26"/>
    </row>
    <row r="27" spans="2:7" ht="15" customHeight="1" x14ac:dyDescent="0.35">
      <c r="B27"/>
      <c r="C27"/>
    </row>
    <row r="28" spans="2:7" ht="15" customHeight="1" x14ac:dyDescent="0.35">
      <c r="B28"/>
      <c r="C28"/>
    </row>
    <row r="29" spans="2:7" ht="15" customHeight="1" x14ac:dyDescent="0.35">
      <c r="B29"/>
      <c r="C29"/>
    </row>
    <row r="30" spans="2:7" ht="15" customHeight="1" x14ac:dyDescent="0.35">
      <c r="B30"/>
      <c r="C30"/>
    </row>
    <row r="31" spans="2:7" ht="15" customHeight="1" x14ac:dyDescent="0.35"/>
    <row r="32" spans="2:7" ht="15" customHeight="1" x14ac:dyDescent="0.35"/>
    <row r="33" ht="15" customHeight="1" x14ac:dyDescent="0.35"/>
  </sheetData>
  <hyperlinks>
    <hyperlink ref="A5" r:id="rId2" xr:uid="{826BF7C6-C985-4404-838B-5E07B23A6616}"/>
  </hyperlinks>
  <pageMargins left="0.7" right="0.7" top="0.75" bottom="0.75" header="0.3" footer="0.3"/>
  <pageSetup orientation="portrait" r:id="rId3"/>
  <drawing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777B1-ADA1-4033-921C-AF9A7F53DFBE}">
  <sheetPr codeName="Sheet22"/>
  <dimension ref="A1:I92"/>
  <sheetViews>
    <sheetView showGridLines="0" workbookViewId="0"/>
  </sheetViews>
  <sheetFormatPr defaultColWidth="9.1796875" defaultRowHeight="14.5" x14ac:dyDescent="0.35"/>
  <cols>
    <col min="1" max="1" width="9.1796875" style="6"/>
    <col min="2" max="2" width="16.54296875" style="7" bestFit="1" customWidth="1"/>
    <col min="3" max="14" width="10.7265625" style="7" customWidth="1"/>
    <col min="15" max="15" width="9.1796875" style="7" bestFit="1" customWidth="1"/>
    <col min="16" max="16" width="7.54296875" style="7" bestFit="1" customWidth="1"/>
    <col min="17" max="17" width="6.1796875" style="7" bestFit="1" customWidth="1"/>
    <col min="18" max="18" width="12.1796875" style="7" bestFit="1" customWidth="1"/>
    <col min="19" max="19" width="11.26953125" style="7" bestFit="1" customWidth="1"/>
    <col min="20" max="20" width="11.453125" style="7" bestFit="1" customWidth="1"/>
    <col min="21" max="21" width="10.81640625" style="7" bestFit="1" customWidth="1"/>
    <col min="22" max="22" width="13.1796875" style="7" bestFit="1" customWidth="1"/>
    <col min="23" max="23" width="7.54296875" style="7" bestFit="1" customWidth="1"/>
    <col min="24" max="24" width="6.1796875" style="7" bestFit="1" customWidth="1"/>
    <col min="25" max="25" width="13.453125" style="7" bestFit="1" customWidth="1"/>
    <col min="26" max="26" width="16.26953125" style="7" bestFit="1" customWidth="1"/>
    <col min="27" max="27" width="12.1796875" style="7" bestFit="1" customWidth="1"/>
    <col min="28" max="28" width="7.54296875" style="7" bestFit="1" customWidth="1"/>
    <col min="29" max="29" width="6.1796875" style="7" bestFit="1" customWidth="1"/>
    <col min="30" max="30" width="12.1796875" style="7" bestFit="1" customWidth="1"/>
    <col min="31" max="31" width="15.26953125" style="7" bestFit="1" customWidth="1"/>
    <col min="32" max="32" width="10.26953125" style="7" bestFit="1" customWidth="1"/>
    <col min="33" max="33" width="7.54296875" style="7" bestFit="1" customWidth="1"/>
    <col min="34" max="34" width="6.1796875" style="7" bestFit="1" customWidth="1"/>
    <col min="35" max="35" width="13.453125" style="7" bestFit="1" customWidth="1"/>
    <col min="36" max="36" width="12.1796875" style="7" bestFit="1" customWidth="1"/>
    <col min="37" max="37" width="9.453125" style="7" bestFit="1" customWidth="1"/>
    <col min="38" max="38" width="7.54296875" style="7" bestFit="1" customWidth="1"/>
    <col min="39" max="39" width="6.1796875" style="7" bestFit="1" customWidth="1"/>
    <col min="40" max="40" width="11.453125" style="7" bestFit="1" customWidth="1"/>
    <col min="41" max="41" width="12.453125" style="7" bestFit="1" customWidth="1"/>
    <col min="42" max="42" width="10.1796875" style="7" bestFit="1" customWidth="1"/>
    <col min="43" max="43" width="7.54296875" style="7" bestFit="1" customWidth="1"/>
    <col min="44" max="44" width="6.1796875" style="7" bestFit="1" customWidth="1"/>
    <col min="45" max="45" width="9" style="7" bestFit="1" customWidth="1"/>
    <col min="46" max="46" width="9.1796875" style="7" bestFit="1" customWidth="1"/>
    <col min="47" max="47" width="7.54296875" style="7" bestFit="1" customWidth="1"/>
    <col min="48" max="48" width="6.1796875" style="7" bestFit="1" customWidth="1"/>
    <col min="49" max="49" width="12.1796875" style="7" bestFit="1" customWidth="1"/>
    <col min="50" max="50" width="13.26953125" style="7" bestFit="1" customWidth="1"/>
    <col min="51" max="51" width="10.7265625" style="7" bestFit="1" customWidth="1"/>
    <col min="52" max="52" width="7.54296875" style="7" bestFit="1" customWidth="1"/>
    <col min="53" max="53" width="6.1796875" style="7" bestFit="1" customWidth="1"/>
    <col min="54" max="54" width="11.453125" style="7" bestFit="1" customWidth="1"/>
    <col min="55" max="55" width="13.81640625" style="7" bestFit="1" customWidth="1"/>
    <col min="56" max="56" width="11.54296875" style="7" bestFit="1" customWidth="1"/>
    <col min="57" max="57" width="7.54296875" style="7" bestFit="1" customWidth="1"/>
    <col min="58" max="58" width="6.1796875" style="7" bestFit="1" customWidth="1"/>
    <col min="59" max="59" width="13.453125" style="7" bestFit="1" customWidth="1"/>
    <col min="60" max="60" width="14.7265625" style="7" bestFit="1" customWidth="1"/>
    <col min="61" max="61" width="10.7265625" style="7" bestFit="1" customWidth="1"/>
    <col min="62" max="62" width="7.54296875" style="7" bestFit="1" customWidth="1"/>
    <col min="63" max="63" width="6.1796875" style="7" bestFit="1" customWidth="1"/>
    <col min="64" max="64" width="11.453125" style="7" bestFit="1" customWidth="1"/>
    <col min="65" max="65" width="13.81640625" style="7" bestFit="1" customWidth="1"/>
    <col min="66" max="66" width="9.1796875" style="7" bestFit="1" customWidth="1"/>
    <col min="67" max="67" width="7.54296875" style="7" bestFit="1" customWidth="1"/>
    <col min="68" max="68" width="6.1796875" style="7" bestFit="1" customWidth="1"/>
    <col min="69" max="69" width="9" style="7" bestFit="1" customWidth="1"/>
    <col min="70" max="70" width="12.1796875" style="7" bestFit="1" customWidth="1"/>
    <col min="71" max="71" width="14.1796875" style="7" bestFit="1" customWidth="1"/>
    <col min="72" max="72" width="7.54296875" style="7" bestFit="1" customWidth="1"/>
    <col min="73" max="73" width="6.1796875" style="7" bestFit="1" customWidth="1"/>
    <col min="74" max="74" width="13.453125" style="7" bestFit="1" customWidth="1"/>
    <col min="75" max="75" width="17.453125" style="7" bestFit="1" customWidth="1"/>
    <col min="76" max="76" width="10.1796875" style="7" bestFit="1" customWidth="1"/>
    <col min="77" max="77" width="7.54296875" style="7" bestFit="1" customWidth="1"/>
    <col min="78" max="78" width="6.1796875" style="7" bestFit="1" customWidth="1"/>
    <col min="79" max="79" width="9" style="7" bestFit="1" customWidth="1"/>
    <col min="80" max="80" width="13.26953125" style="7" bestFit="1" customWidth="1"/>
    <col min="81" max="81" width="11.26953125" style="7" bestFit="1" customWidth="1"/>
    <col min="82" max="16384" width="9.1796875" style="7"/>
  </cols>
  <sheetData>
    <row r="1" spans="1:9" ht="15" customHeight="1" x14ac:dyDescent="0.35">
      <c r="A1" s="64" t="s">
        <v>157</v>
      </c>
    </row>
    <row r="2" spans="1:9" ht="15" customHeight="1" x14ac:dyDescent="0.35">
      <c r="A2" s="6" t="s">
        <v>141</v>
      </c>
    </row>
    <row r="3" spans="1:9" ht="15" customHeight="1" x14ac:dyDescent="0.35">
      <c r="A3" s="6" t="s">
        <v>156</v>
      </c>
    </row>
    <row r="4" spans="1:9" ht="15" customHeight="1" x14ac:dyDescent="0.35">
      <c r="A4" s="6" t="s">
        <v>155</v>
      </c>
    </row>
    <row r="5" spans="1:9" ht="15" customHeight="1" x14ac:dyDescent="0.35">
      <c r="A5" s="48" t="s">
        <v>101</v>
      </c>
    </row>
    <row r="6" spans="1:9" ht="15" customHeight="1" x14ac:dyDescent="0.35">
      <c r="A6" s="48" t="s">
        <v>136</v>
      </c>
    </row>
    <row r="7" spans="1:9" ht="15" customHeight="1" x14ac:dyDescent="0.45">
      <c r="B7" s="16" t="str">
        <f>IF(AND($B$14="Dave",$C$16=4422),"Good job!"," ")</f>
        <v xml:space="preserve"> </v>
      </c>
      <c r="D7" s="16"/>
    </row>
    <row r="8" spans="1:9" ht="15" customHeight="1" x14ac:dyDescent="0.35">
      <c r="I8" s="24" t="s">
        <v>86</v>
      </c>
    </row>
    <row r="9" spans="1:9" ht="15" customHeight="1" x14ac:dyDescent="0.35">
      <c r="I9" s="23"/>
    </row>
    <row r="10" spans="1:9" ht="15" customHeight="1" x14ac:dyDescent="0.45">
      <c r="I10" s="16" t="str">
        <f>IF($I$9=400,"You're right!",IF($I$9=530,"Try again…",IF($I$9=123,"Not quite…"," ")))</f>
        <v xml:space="preserve"> </v>
      </c>
    </row>
    <row r="11" spans="1:9" ht="15" customHeight="1" x14ac:dyDescent="0.35"/>
    <row r="12" spans="1:9" ht="15" customHeight="1" x14ac:dyDescent="0.35"/>
    <row r="13" spans="1:9" ht="15" customHeight="1" x14ac:dyDescent="0.35">
      <c r="B13" t="s">
        <v>87</v>
      </c>
      <c r="C13"/>
      <c r="D13"/>
      <c r="E13"/>
      <c r="F13"/>
    </row>
    <row r="14" spans="1:9" ht="15" customHeight="1" x14ac:dyDescent="0.35">
      <c r="B14" s="33">
        <v>17758</v>
      </c>
      <c r="C14"/>
      <c r="D14"/>
      <c r="E14"/>
      <c r="F14"/>
    </row>
    <row r="15" spans="1:9" ht="15" customHeight="1" x14ac:dyDescent="0.35">
      <c r="B15"/>
      <c r="C15"/>
      <c r="D15"/>
      <c r="E15"/>
      <c r="F15"/>
    </row>
    <row r="16" spans="1:9" ht="15" customHeight="1" x14ac:dyDescent="0.35">
      <c r="B16"/>
      <c r="C16"/>
      <c r="D16"/>
      <c r="E16"/>
      <c r="F16"/>
    </row>
    <row r="17" spans="2:6" ht="15" customHeight="1" x14ac:dyDescent="0.35">
      <c r="B17"/>
      <c r="C17"/>
      <c r="D17"/>
      <c r="E17"/>
      <c r="F17"/>
    </row>
    <row r="18" spans="2:6" ht="15" customHeight="1" x14ac:dyDescent="0.35">
      <c r="B18"/>
      <c r="C18"/>
      <c r="D18"/>
      <c r="E18"/>
      <c r="F18"/>
    </row>
    <row r="19" spans="2:6" ht="15" customHeight="1" x14ac:dyDescent="0.35">
      <c r="B19"/>
      <c r="C19"/>
      <c r="D19"/>
      <c r="E19"/>
      <c r="F19"/>
    </row>
    <row r="20" spans="2:6" ht="15" customHeight="1" x14ac:dyDescent="0.35">
      <c r="B20"/>
      <c r="C20"/>
      <c r="D20"/>
      <c r="E20"/>
      <c r="F20"/>
    </row>
    <row r="21" spans="2:6" ht="15" customHeight="1" x14ac:dyDescent="0.35">
      <c r="B21"/>
      <c r="C21"/>
      <c r="D21"/>
      <c r="E21"/>
      <c r="F21"/>
    </row>
    <row r="22" spans="2:6" ht="15" customHeight="1" x14ac:dyDescent="0.35">
      <c r="B22"/>
      <c r="C22"/>
      <c r="D22"/>
      <c r="E22"/>
      <c r="F22"/>
    </row>
    <row r="23" spans="2:6" ht="15" customHeight="1" x14ac:dyDescent="0.35">
      <c r="B23"/>
      <c r="C23"/>
      <c r="D23"/>
      <c r="E23"/>
      <c r="F23"/>
    </row>
    <row r="24" spans="2:6" ht="15" customHeight="1" x14ac:dyDescent="0.35">
      <c r="B24"/>
      <c r="C24"/>
      <c r="D24"/>
      <c r="E24"/>
      <c r="F24"/>
    </row>
    <row r="25" spans="2:6" ht="15" customHeight="1" x14ac:dyDescent="0.35">
      <c r="B25"/>
      <c r="C25"/>
      <c r="D25"/>
      <c r="E25"/>
      <c r="F25"/>
    </row>
    <row r="26" spans="2:6" ht="15" customHeight="1" x14ac:dyDescent="0.35">
      <c r="B26"/>
      <c r="C26"/>
      <c r="D26"/>
      <c r="E26"/>
      <c r="F26"/>
    </row>
    <row r="27" spans="2:6" ht="15" customHeight="1" x14ac:dyDescent="0.35">
      <c r="B27"/>
      <c r="C27"/>
      <c r="D27"/>
      <c r="E27"/>
      <c r="F27"/>
    </row>
    <row r="28" spans="2:6" ht="15" customHeight="1" x14ac:dyDescent="0.35">
      <c r="B28"/>
      <c r="C28"/>
      <c r="D28"/>
      <c r="E28"/>
      <c r="F28"/>
    </row>
    <row r="29" spans="2:6" ht="15" customHeight="1" x14ac:dyDescent="0.35">
      <c r="B29"/>
      <c r="C29"/>
      <c r="D29"/>
      <c r="E29"/>
      <c r="F29"/>
    </row>
    <row r="30" spans="2:6" ht="15" customHeight="1" x14ac:dyDescent="0.35">
      <c r="B30"/>
      <c r="C30"/>
      <c r="D30"/>
      <c r="E30"/>
      <c r="F30"/>
    </row>
    <row r="31" spans="2:6" ht="15" customHeight="1" x14ac:dyDescent="0.35">
      <c r="B31"/>
      <c r="C31"/>
      <c r="D31"/>
      <c r="E31"/>
      <c r="F31"/>
    </row>
    <row r="32" spans="2:6" ht="15" customHeight="1" x14ac:dyDescent="0.35">
      <c r="B32"/>
      <c r="C32"/>
      <c r="D32"/>
      <c r="E32"/>
      <c r="F32"/>
    </row>
    <row r="33" spans="2:6" ht="15" customHeight="1" x14ac:dyDescent="0.35">
      <c r="B33"/>
      <c r="C33"/>
      <c r="D33"/>
      <c r="E33"/>
      <c r="F33"/>
    </row>
    <row r="34" spans="2:6" ht="15" customHeight="1" x14ac:dyDescent="0.35">
      <c r="B34"/>
      <c r="C34"/>
      <c r="D34"/>
      <c r="E34"/>
      <c r="F34"/>
    </row>
    <row r="35" spans="2:6" ht="15" customHeight="1" x14ac:dyDescent="0.35">
      <c r="B35"/>
      <c r="C35"/>
      <c r="D35"/>
      <c r="E35"/>
      <c r="F35"/>
    </row>
    <row r="36" spans="2:6" ht="15" customHeight="1" x14ac:dyDescent="0.35">
      <c r="B36"/>
      <c r="C36"/>
    </row>
    <row r="37" spans="2:6" ht="15" customHeight="1" x14ac:dyDescent="0.35">
      <c r="B37"/>
      <c r="C37"/>
    </row>
    <row r="38" spans="2:6" ht="15" customHeight="1" x14ac:dyDescent="0.35">
      <c r="B38"/>
      <c r="C38"/>
    </row>
    <row r="39" spans="2:6" x14ac:dyDescent="0.35">
      <c r="B39"/>
      <c r="C39"/>
    </row>
    <row r="40" spans="2:6" x14ac:dyDescent="0.35">
      <c r="B40"/>
      <c r="C40"/>
    </row>
    <row r="41" spans="2:6" x14ac:dyDescent="0.35">
      <c r="B41"/>
      <c r="C41"/>
    </row>
    <row r="42" spans="2:6" x14ac:dyDescent="0.35">
      <c r="B42"/>
      <c r="C42"/>
    </row>
    <row r="43" spans="2:6" x14ac:dyDescent="0.35">
      <c r="B43"/>
      <c r="C43"/>
    </row>
    <row r="44" spans="2:6" x14ac:dyDescent="0.35">
      <c r="B44"/>
      <c r="C44"/>
    </row>
    <row r="45" spans="2:6" x14ac:dyDescent="0.35">
      <c r="B45"/>
      <c r="C45"/>
    </row>
    <row r="46" spans="2:6" x14ac:dyDescent="0.35">
      <c r="B46"/>
      <c r="C46"/>
    </row>
    <row r="47" spans="2:6" x14ac:dyDescent="0.35">
      <c r="B47"/>
      <c r="C47"/>
    </row>
    <row r="48" spans="2:6" x14ac:dyDescent="0.35">
      <c r="B48"/>
      <c r="C48"/>
    </row>
    <row r="49" spans="2:3" x14ac:dyDescent="0.35">
      <c r="B49"/>
      <c r="C49"/>
    </row>
    <row r="50" spans="2:3" x14ac:dyDescent="0.35">
      <c r="B50"/>
      <c r="C50"/>
    </row>
    <row r="51" spans="2:3" x14ac:dyDescent="0.35">
      <c r="B51"/>
      <c r="C51"/>
    </row>
    <row r="52" spans="2:3" x14ac:dyDescent="0.35">
      <c r="B52"/>
      <c r="C52"/>
    </row>
    <row r="53" spans="2:3" x14ac:dyDescent="0.35">
      <c r="B53"/>
      <c r="C53"/>
    </row>
    <row r="54" spans="2:3" x14ac:dyDescent="0.35">
      <c r="B54"/>
      <c r="C54"/>
    </row>
    <row r="55" spans="2:3" x14ac:dyDescent="0.35">
      <c r="B55"/>
      <c r="C55"/>
    </row>
    <row r="56" spans="2:3" x14ac:dyDescent="0.35">
      <c r="B56"/>
      <c r="C56"/>
    </row>
    <row r="57" spans="2:3" x14ac:dyDescent="0.35">
      <c r="B57"/>
      <c r="C57"/>
    </row>
    <row r="58" spans="2:3" x14ac:dyDescent="0.35">
      <c r="B58"/>
      <c r="C58"/>
    </row>
    <row r="59" spans="2:3" x14ac:dyDescent="0.35">
      <c r="B59"/>
      <c r="C59"/>
    </row>
    <row r="60" spans="2:3" x14ac:dyDescent="0.35">
      <c r="B60"/>
      <c r="C60"/>
    </row>
    <row r="61" spans="2:3" x14ac:dyDescent="0.35">
      <c r="B61"/>
      <c r="C61"/>
    </row>
    <row r="62" spans="2:3" x14ac:dyDescent="0.35">
      <c r="B62"/>
      <c r="C62"/>
    </row>
    <row r="63" spans="2:3" x14ac:dyDescent="0.35">
      <c r="B63"/>
      <c r="C63"/>
    </row>
    <row r="64" spans="2:3" x14ac:dyDescent="0.35">
      <c r="B64"/>
      <c r="C64"/>
    </row>
    <row r="65" spans="2:3" x14ac:dyDescent="0.35">
      <c r="B65"/>
      <c r="C65"/>
    </row>
    <row r="66" spans="2:3" x14ac:dyDescent="0.35">
      <c r="B66"/>
      <c r="C66"/>
    </row>
    <row r="67" spans="2:3" x14ac:dyDescent="0.35">
      <c r="B67"/>
      <c r="C67"/>
    </row>
    <row r="68" spans="2:3" x14ac:dyDescent="0.35">
      <c r="B68"/>
      <c r="C68"/>
    </row>
    <row r="69" spans="2:3" x14ac:dyDescent="0.35">
      <c r="B69"/>
      <c r="C69"/>
    </row>
    <row r="70" spans="2:3" x14ac:dyDescent="0.35">
      <c r="B70"/>
      <c r="C70"/>
    </row>
    <row r="71" spans="2:3" x14ac:dyDescent="0.35">
      <c r="B71"/>
      <c r="C71"/>
    </row>
    <row r="72" spans="2:3" x14ac:dyDescent="0.35">
      <c r="B72"/>
      <c r="C72"/>
    </row>
    <row r="73" spans="2:3" x14ac:dyDescent="0.35">
      <c r="B73"/>
      <c r="C73"/>
    </row>
    <row r="74" spans="2:3" x14ac:dyDescent="0.35">
      <c r="B74"/>
      <c r="C74"/>
    </row>
    <row r="75" spans="2:3" x14ac:dyDescent="0.35">
      <c r="B75"/>
      <c r="C75"/>
    </row>
    <row r="76" spans="2:3" x14ac:dyDescent="0.35">
      <c r="B76"/>
      <c r="C76"/>
    </row>
    <row r="77" spans="2:3" x14ac:dyDescent="0.35">
      <c r="B77"/>
      <c r="C77"/>
    </row>
    <row r="78" spans="2:3" x14ac:dyDescent="0.35">
      <c r="B78"/>
      <c r="C78"/>
    </row>
    <row r="79" spans="2:3" x14ac:dyDescent="0.35">
      <c r="B79"/>
      <c r="C79"/>
    </row>
    <row r="80" spans="2:3" x14ac:dyDescent="0.35">
      <c r="B80"/>
      <c r="C80"/>
    </row>
    <row r="81" spans="2:3" x14ac:dyDescent="0.35">
      <c r="B81"/>
      <c r="C81"/>
    </row>
    <row r="82" spans="2:3" x14ac:dyDescent="0.35">
      <c r="B82"/>
      <c r="C82"/>
    </row>
    <row r="83" spans="2:3" x14ac:dyDescent="0.35">
      <c r="B83"/>
      <c r="C83"/>
    </row>
    <row r="84" spans="2:3" x14ac:dyDescent="0.35">
      <c r="B84"/>
      <c r="C84"/>
    </row>
    <row r="85" spans="2:3" x14ac:dyDescent="0.35">
      <c r="B85"/>
      <c r="C85"/>
    </row>
    <row r="86" spans="2:3" x14ac:dyDescent="0.35">
      <c r="B86"/>
      <c r="C86"/>
    </row>
    <row r="87" spans="2:3" x14ac:dyDescent="0.35">
      <c r="B87"/>
      <c r="C87"/>
    </row>
    <row r="88" spans="2:3" x14ac:dyDescent="0.35">
      <c r="B88"/>
      <c r="C88"/>
    </row>
    <row r="89" spans="2:3" x14ac:dyDescent="0.35">
      <c r="B89"/>
      <c r="C89"/>
    </row>
    <row r="90" spans="2:3" x14ac:dyDescent="0.35">
      <c r="B90"/>
      <c r="C90"/>
    </row>
    <row r="91" spans="2:3" x14ac:dyDescent="0.35">
      <c r="B91"/>
      <c r="C91"/>
    </row>
    <row r="92" spans="2:3" x14ac:dyDescent="0.35">
      <c r="B92"/>
      <c r="C92"/>
    </row>
  </sheetData>
  <dataValidations count="1">
    <dataValidation type="list" allowBlank="1" showInputMessage="1" showErrorMessage="1" sqref="I9" xr:uid="{2ED6E1CF-7151-4EE8-963D-9CA073D56325}">
      <formula1>"530,123,400, ,"</formula1>
    </dataValidation>
  </dataValidations>
  <hyperlinks>
    <hyperlink ref="A6" r:id="rId2" xr:uid="{5ABD58C8-8A04-4FB8-99EA-3FC22C1E1ECA}"/>
  </hyperlinks>
  <pageMargins left="0.7" right="0.7" top="0.75" bottom="0.75" header="0.3" footer="0.3"/>
  <pageSetup orientation="portrait" r:id="rId3"/>
  <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277AE-A6FC-4385-B5F8-2CA6C2A14BA0}">
  <sheetPr codeName="ws_LearnMore">
    <tabColor theme="9"/>
    <pageSetUpPr fitToPage="1"/>
  </sheetPr>
  <dimension ref="A1:B13"/>
  <sheetViews>
    <sheetView showGridLines="0" showRowColHeaders="0" zoomScaleNormal="100" workbookViewId="0"/>
  </sheetViews>
  <sheetFormatPr defaultColWidth="8.81640625" defaultRowHeight="14.65" customHeight="1" x14ac:dyDescent="0.35"/>
  <cols>
    <col min="1" max="1" width="8.81640625" style="6"/>
    <col min="2" max="2" width="95.1796875" style="25" customWidth="1"/>
    <col min="3" max="16384" width="8.81640625" style="25"/>
  </cols>
  <sheetData>
    <row r="1" spans="1:2" ht="14.65" customHeight="1" x14ac:dyDescent="0.35">
      <c r="A1" s="6" t="s">
        <v>88</v>
      </c>
    </row>
    <row r="2" spans="1:2" s="26" customFormat="1" ht="14.65" customHeight="1" x14ac:dyDescent="0.45">
      <c r="A2" s="6" t="s">
        <v>89</v>
      </c>
      <c r="B2" s="25"/>
    </row>
    <row r="3" spans="1:2" s="26" customFormat="1" ht="14.65" customHeight="1" x14ac:dyDescent="0.45">
      <c r="A3" s="6" t="s">
        <v>90</v>
      </c>
      <c r="B3" s="25"/>
    </row>
    <row r="4" spans="1:2" s="27" customFormat="1" ht="14.65" customHeight="1" x14ac:dyDescent="0.9">
      <c r="A4" s="6" t="s">
        <v>91</v>
      </c>
      <c r="B4" s="25"/>
    </row>
    <row r="5" spans="1:2" s="28" customFormat="1" ht="14.65" customHeight="1" x14ac:dyDescent="0.35">
      <c r="A5" s="6" t="s">
        <v>92</v>
      </c>
      <c r="B5" s="25"/>
    </row>
    <row r="6" spans="1:2" s="28" customFormat="1" ht="14.65" customHeight="1" x14ac:dyDescent="0.35">
      <c r="A6" s="6" t="s">
        <v>93</v>
      </c>
      <c r="B6" s="25"/>
    </row>
    <row r="7" spans="1:2" ht="14.65" customHeight="1" x14ac:dyDescent="0.35">
      <c r="A7" s="6" t="s">
        <v>94</v>
      </c>
    </row>
    <row r="8" spans="1:2" ht="14.65" customHeight="1" x14ac:dyDescent="0.35">
      <c r="A8" s="6" t="s">
        <v>23</v>
      </c>
    </row>
    <row r="9" spans="1:2" ht="14.65" customHeight="1" x14ac:dyDescent="0.35">
      <c r="A9" s="6" t="s">
        <v>95</v>
      </c>
    </row>
    <row r="10" spans="1:2" ht="14.65" customHeight="1" x14ac:dyDescent="0.35">
      <c r="A10" s="6" t="s">
        <v>95</v>
      </c>
    </row>
    <row r="11" spans="1:2" ht="14.65" customHeight="1" x14ac:dyDescent="0.35">
      <c r="A11" s="6" t="s">
        <v>95</v>
      </c>
    </row>
    <row r="12" spans="1:2" ht="14.65" customHeight="1" x14ac:dyDescent="0.35">
      <c r="A12" s="6" t="s">
        <v>95</v>
      </c>
    </row>
    <row r="13" spans="1:2" ht="14.65" customHeight="1" x14ac:dyDescent="0.35">
      <c r="A13" s="6" t="s">
        <v>96</v>
      </c>
      <c r="B13" s="34"/>
    </row>
  </sheetData>
  <printOptions horizontalCentered="1"/>
  <pageMargins left="0.7" right="0.7" top="0.75" bottom="0.75" header="0.3" footer="0.3"/>
  <pageSetup scale="61" fitToHeight="0" orientation="portrait" r:id="rId1"/>
  <headerFooter differentFirst="1">
    <oddFoote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0CEC2-FA01-4B97-B29F-6A4CA9A40341}">
  <sheetPr codeName="Sheet25"/>
  <dimension ref="A1:M108"/>
  <sheetViews>
    <sheetView showGridLines="0" workbookViewId="0"/>
  </sheetViews>
  <sheetFormatPr defaultColWidth="9.1796875" defaultRowHeight="14.5" x14ac:dyDescent="0.35"/>
  <cols>
    <col min="1" max="1" width="9.1796875" style="6"/>
    <col min="2" max="4" width="9.1796875" style="7"/>
    <col min="5" max="5" width="8.453125" style="7" bestFit="1" customWidth="1"/>
    <col min="6" max="6" width="11.26953125" style="7" bestFit="1" customWidth="1"/>
    <col min="7" max="8" width="14.81640625" style="7" bestFit="1" customWidth="1"/>
    <col min="9" max="9" width="14.453125" style="7" bestFit="1" customWidth="1"/>
    <col min="10" max="10" width="8.81640625" style="7" customWidth="1"/>
    <col min="11" max="16384" width="9.1796875" style="7"/>
  </cols>
  <sheetData>
    <row r="1" spans="1:13" x14ac:dyDescent="0.35">
      <c r="A1" s="6" t="s">
        <v>19</v>
      </c>
    </row>
    <row r="2" spans="1:13" x14ac:dyDescent="0.35">
      <c r="A2" s="6" t="s">
        <v>104</v>
      </c>
    </row>
    <row r="3" spans="1:13" x14ac:dyDescent="0.35">
      <c r="A3" s="6" t="s">
        <v>106</v>
      </c>
    </row>
    <row r="4" spans="1:13" x14ac:dyDescent="0.35">
      <c r="A4" s="48" t="s">
        <v>101</v>
      </c>
    </row>
    <row r="5" spans="1:13" ht="14.25" customHeight="1" x14ac:dyDescent="0.35">
      <c r="A5" s="61" t="s">
        <v>136</v>
      </c>
    </row>
    <row r="6" spans="1:13" ht="14.25" customHeight="1" x14ac:dyDescent="0.35"/>
    <row r="9" spans="1:13" x14ac:dyDescent="0.35">
      <c r="L9"/>
      <c r="M9" s="15"/>
    </row>
    <row r="10" spans="1:13" x14ac:dyDescent="0.35">
      <c r="K10" s="15"/>
    </row>
    <row r="11" spans="1:13" x14ac:dyDescent="0.35">
      <c r="F11" s="29" t="s">
        <v>5</v>
      </c>
      <c r="G11" t="s">
        <v>8</v>
      </c>
      <c r="L11" s="15"/>
    </row>
    <row r="12" spans="1:13" x14ac:dyDescent="0.35">
      <c r="F12" t="s">
        <v>9</v>
      </c>
      <c r="G12" s="31">
        <v>220</v>
      </c>
    </row>
    <row r="13" spans="1:13" x14ac:dyDescent="0.35">
      <c r="F13" t="s">
        <v>13</v>
      </c>
      <c r="G13" s="31">
        <v>270</v>
      </c>
    </row>
    <row r="14" spans="1:13" x14ac:dyDescent="0.35">
      <c r="F14" t="s">
        <v>11</v>
      </c>
      <c r="G14" s="31">
        <v>810</v>
      </c>
    </row>
    <row r="15" spans="1:13" x14ac:dyDescent="0.35">
      <c r="F15" t="s">
        <v>16</v>
      </c>
      <c r="G15" s="31">
        <v>1300</v>
      </c>
    </row>
    <row r="100" spans="2:5" x14ac:dyDescent="0.35">
      <c r="B100" s="8" t="s">
        <v>4</v>
      </c>
      <c r="C100" s="8" t="s">
        <v>5</v>
      </c>
      <c r="D100" s="8" t="s">
        <v>6</v>
      </c>
      <c r="E100" s="8" t="s">
        <v>7</v>
      </c>
    </row>
    <row r="101" spans="2:5" x14ac:dyDescent="0.35">
      <c r="B101" s="9">
        <v>42736</v>
      </c>
      <c r="C101" s="10" t="s">
        <v>9</v>
      </c>
      <c r="D101" s="38" t="s">
        <v>100</v>
      </c>
      <c r="E101" s="11">
        <v>95</v>
      </c>
    </row>
    <row r="102" spans="2:5" x14ac:dyDescent="0.35">
      <c r="B102" s="12">
        <v>42750</v>
      </c>
      <c r="C102" s="13" t="s">
        <v>11</v>
      </c>
      <c r="D102" s="13" t="s">
        <v>12</v>
      </c>
      <c r="E102" s="14">
        <v>325</v>
      </c>
    </row>
    <row r="103" spans="2:5" x14ac:dyDescent="0.35">
      <c r="B103" s="9">
        <v>42752</v>
      </c>
      <c r="C103" s="38" t="s">
        <v>11</v>
      </c>
      <c r="D103" s="38" t="s">
        <v>18</v>
      </c>
      <c r="E103" s="11">
        <v>250</v>
      </c>
    </row>
    <row r="104" spans="2:5" x14ac:dyDescent="0.35">
      <c r="B104" s="12">
        <v>42756</v>
      </c>
      <c r="C104" s="39" t="s">
        <v>9</v>
      </c>
      <c r="D104" s="39" t="s">
        <v>12</v>
      </c>
      <c r="E104" s="14">
        <v>125</v>
      </c>
    </row>
    <row r="105" spans="2:5" x14ac:dyDescent="0.35">
      <c r="B105" s="9">
        <v>42768</v>
      </c>
      <c r="C105" s="10" t="s">
        <v>11</v>
      </c>
      <c r="D105" s="10" t="s">
        <v>12</v>
      </c>
      <c r="E105" s="11">
        <v>235</v>
      </c>
    </row>
    <row r="106" spans="2:5" x14ac:dyDescent="0.35">
      <c r="B106" s="12">
        <v>42786</v>
      </c>
      <c r="C106" s="13" t="s">
        <v>13</v>
      </c>
      <c r="D106" s="13" t="s">
        <v>17</v>
      </c>
      <c r="E106" s="14">
        <v>20</v>
      </c>
    </row>
    <row r="107" spans="2:5" x14ac:dyDescent="0.35">
      <c r="B107" s="9">
        <v>42791</v>
      </c>
      <c r="C107" s="10" t="s">
        <v>13</v>
      </c>
      <c r="D107" s="10" t="s">
        <v>18</v>
      </c>
      <c r="E107" s="11">
        <v>125</v>
      </c>
    </row>
    <row r="108" spans="2:5" x14ac:dyDescent="0.35">
      <c r="B108" s="12">
        <v>42791</v>
      </c>
      <c r="C108" t="s">
        <v>13</v>
      </c>
      <c r="D108" t="s">
        <v>14</v>
      </c>
      <c r="E108" s="14">
        <v>125</v>
      </c>
    </row>
  </sheetData>
  <hyperlinks>
    <hyperlink ref="A5" r:id="rId2" xr:uid="{E6F92A40-D3C9-4852-B78F-C41097EED7D6}"/>
  </hyperlinks>
  <pageMargins left="0.7" right="0.7" top="0.75" bottom="0.75" header="0.3" footer="0.3"/>
  <pageSetup orientation="portrait" r:id="rId3"/>
  <drawing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F4D49-AE3C-4B98-A69C-EF27526DD79D}">
  <sheetPr codeName="Sheet34"/>
  <dimension ref="A1:G108"/>
  <sheetViews>
    <sheetView showGridLines="0" workbookViewId="0"/>
  </sheetViews>
  <sheetFormatPr defaultColWidth="9.1796875" defaultRowHeight="14.5" x14ac:dyDescent="0.35"/>
  <cols>
    <col min="1" max="1" width="9.1796875" style="6"/>
    <col min="2" max="4" width="9.1796875" style="7"/>
    <col min="5" max="5" width="8.453125" style="7" bestFit="1" customWidth="1"/>
    <col min="6" max="6" width="11.26953125" style="7" bestFit="1" customWidth="1"/>
    <col min="7" max="8" width="14.81640625" style="7" bestFit="1" customWidth="1"/>
    <col min="9" max="9" width="14.453125" style="7" bestFit="1" customWidth="1"/>
    <col min="10" max="10" width="8.81640625" style="7" customWidth="1"/>
    <col min="11" max="16384" width="9.1796875" style="7"/>
  </cols>
  <sheetData>
    <row r="1" spans="1:7" x14ac:dyDescent="0.35">
      <c r="A1" s="6" t="s">
        <v>21</v>
      </c>
    </row>
    <row r="2" spans="1:7" x14ac:dyDescent="0.35">
      <c r="A2" s="6" t="s">
        <v>20</v>
      </c>
    </row>
    <row r="3" spans="1:7" x14ac:dyDescent="0.35">
      <c r="A3" s="6" t="s">
        <v>105</v>
      </c>
    </row>
    <row r="4" spans="1:7" x14ac:dyDescent="0.35">
      <c r="A4" s="48" t="s">
        <v>101</v>
      </c>
    </row>
    <row r="5" spans="1:7" ht="14.25" customHeight="1" x14ac:dyDescent="0.35">
      <c r="A5" s="61" t="s">
        <v>136</v>
      </c>
    </row>
    <row r="6" spans="1:7" ht="14.25" customHeight="1" x14ac:dyDescent="0.35"/>
    <row r="11" spans="1:7" x14ac:dyDescent="0.35">
      <c r="F11" s="29" t="s">
        <v>5</v>
      </c>
      <c r="G11" t="s">
        <v>8</v>
      </c>
    </row>
    <row r="12" spans="1:7" x14ac:dyDescent="0.35">
      <c r="F12" t="s">
        <v>9</v>
      </c>
      <c r="G12" s="31">
        <v>220</v>
      </c>
    </row>
    <row r="13" spans="1:7" x14ac:dyDescent="0.35">
      <c r="F13" t="s">
        <v>13</v>
      </c>
      <c r="G13" s="31">
        <v>270</v>
      </c>
    </row>
    <row r="14" spans="1:7" x14ac:dyDescent="0.35">
      <c r="F14" t="s">
        <v>11</v>
      </c>
      <c r="G14" s="31">
        <v>810</v>
      </c>
    </row>
    <row r="15" spans="1:7" x14ac:dyDescent="0.35">
      <c r="F15" t="s">
        <v>16</v>
      </c>
      <c r="G15" s="31">
        <v>1300</v>
      </c>
    </row>
    <row r="100" spans="2:5" x14ac:dyDescent="0.35">
      <c r="B100" s="8" t="s">
        <v>4</v>
      </c>
      <c r="C100" s="8" t="s">
        <v>5</v>
      </c>
      <c r="D100" s="8" t="s">
        <v>6</v>
      </c>
      <c r="E100" s="8" t="s">
        <v>7</v>
      </c>
    </row>
    <row r="101" spans="2:5" x14ac:dyDescent="0.35">
      <c r="B101" s="9">
        <v>42736</v>
      </c>
      <c r="C101" s="10" t="s">
        <v>9</v>
      </c>
      <c r="D101" s="38" t="s">
        <v>100</v>
      </c>
      <c r="E101" s="11">
        <v>95</v>
      </c>
    </row>
    <row r="102" spans="2:5" x14ac:dyDescent="0.35">
      <c r="B102" s="12">
        <v>42750</v>
      </c>
      <c r="C102" s="13" t="s">
        <v>11</v>
      </c>
      <c r="D102" s="13" t="s">
        <v>12</v>
      </c>
      <c r="E102" s="14">
        <v>325</v>
      </c>
    </row>
    <row r="103" spans="2:5" x14ac:dyDescent="0.35">
      <c r="B103" s="9">
        <v>42752</v>
      </c>
      <c r="C103" s="38" t="s">
        <v>11</v>
      </c>
      <c r="D103" s="38" t="s">
        <v>18</v>
      </c>
      <c r="E103" s="11">
        <v>250</v>
      </c>
    </row>
    <row r="104" spans="2:5" x14ac:dyDescent="0.35">
      <c r="B104" s="12">
        <v>42756</v>
      </c>
      <c r="C104" s="39" t="s">
        <v>9</v>
      </c>
      <c r="D104" s="39" t="s">
        <v>12</v>
      </c>
      <c r="E104" s="14">
        <v>125</v>
      </c>
    </row>
    <row r="105" spans="2:5" x14ac:dyDescent="0.35">
      <c r="B105" s="9">
        <v>42768</v>
      </c>
      <c r="C105" s="10" t="s">
        <v>11</v>
      </c>
      <c r="D105" s="10" t="s">
        <v>12</v>
      </c>
      <c r="E105" s="11">
        <v>235</v>
      </c>
    </row>
    <row r="106" spans="2:5" x14ac:dyDescent="0.35">
      <c r="B106" s="12">
        <v>42786</v>
      </c>
      <c r="C106" s="13" t="s">
        <v>13</v>
      </c>
      <c r="D106" s="13" t="s">
        <v>17</v>
      </c>
      <c r="E106" s="14">
        <v>20</v>
      </c>
    </row>
    <row r="107" spans="2:5" x14ac:dyDescent="0.35">
      <c r="B107" s="9">
        <v>42791</v>
      </c>
      <c r="C107" s="10" t="s">
        <v>13</v>
      </c>
      <c r="D107" s="10" t="s">
        <v>18</v>
      </c>
      <c r="E107" s="11">
        <v>125</v>
      </c>
    </row>
    <row r="108" spans="2:5" x14ac:dyDescent="0.35">
      <c r="B108" s="12">
        <v>42791</v>
      </c>
      <c r="C108" t="s">
        <v>13</v>
      </c>
      <c r="D108" t="s">
        <v>14</v>
      </c>
      <c r="E108" s="14">
        <v>125</v>
      </c>
    </row>
  </sheetData>
  <hyperlinks>
    <hyperlink ref="A5" r:id="rId2" xr:uid="{909C4A7B-4115-4EAC-A3D7-A8B9DF777482}"/>
  </hyperlinks>
  <pageMargins left="0.7" right="0.7" top="0.75" bottom="0.75" header="0.3" footer="0.3"/>
  <pageSetup orientation="portrait" r:id="rId3"/>
  <drawing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DAB70-B8BE-4082-8585-0F68BCAFC0FD}">
  <sheetPr codeName="Sheet35"/>
  <dimension ref="A1:J108"/>
  <sheetViews>
    <sheetView showGridLines="0" workbookViewId="0"/>
  </sheetViews>
  <sheetFormatPr defaultColWidth="9.1796875" defaultRowHeight="14.5" x14ac:dyDescent="0.35"/>
  <cols>
    <col min="1" max="1" width="9.1796875" style="6"/>
    <col min="2" max="2" width="9.1796875" style="7"/>
    <col min="3" max="3" width="14.81640625" style="7" bestFit="1" customWidth="1"/>
    <col min="4" max="8" width="7.54296875" style="7" bestFit="1" customWidth="1"/>
    <col min="9" max="10" width="11.26953125" style="7" bestFit="1" customWidth="1"/>
    <col min="11" max="16384" width="9.1796875" style="7"/>
  </cols>
  <sheetData>
    <row r="1" spans="1:10" x14ac:dyDescent="0.35">
      <c r="A1" s="6" t="s">
        <v>107</v>
      </c>
    </row>
    <row r="2" spans="1:10" x14ac:dyDescent="0.35">
      <c r="A2" s="6" t="s">
        <v>103</v>
      </c>
    </row>
    <row r="3" spans="1:10" x14ac:dyDescent="0.35">
      <c r="A3" s="6" t="s">
        <v>108</v>
      </c>
    </row>
    <row r="4" spans="1:10" x14ac:dyDescent="0.35">
      <c r="A4" s="48" t="s">
        <v>101</v>
      </c>
    </row>
    <row r="5" spans="1:10" x14ac:dyDescent="0.35">
      <c r="A5" s="61" t="s">
        <v>136</v>
      </c>
    </row>
    <row r="7" spans="1:10" ht="18.5" x14ac:dyDescent="0.45">
      <c r="C7" s="16"/>
    </row>
    <row r="10" spans="1:10" x14ac:dyDescent="0.35">
      <c r="C10" s="29" t="s">
        <v>8</v>
      </c>
      <c r="D10" s="29" t="s">
        <v>6</v>
      </c>
      <c r="E10"/>
      <c r="F10"/>
      <c r="G10"/>
      <c r="H10"/>
      <c r="I10"/>
      <c r="J10"/>
    </row>
    <row r="11" spans="1:10" x14ac:dyDescent="0.35">
      <c r="C11" s="29" t="s">
        <v>5</v>
      </c>
      <c r="D11" t="s">
        <v>12</v>
      </c>
      <c r="E11" t="s">
        <v>17</v>
      </c>
      <c r="F11" t="s">
        <v>14</v>
      </c>
      <c r="G11" t="s">
        <v>18</v>
      </c>
      <c r="H11" t="s">
        <v>100</v>
      </c>
      <c r="I11" t="s">
        <v>16</v>
      </c>
      <c r="J11"/>
    </row>
    <row r="12" spans="1:10" x14ac:dyDescent="0.35">
      <c r="C12" t="s">
        <v>9</v>
      </c>
      <c r="D12" s="31">
        <v>125</v>
      </c>
      <c r="E12" s="31"/>
      <c r="F12" s="31"/>
      <c r="G12" s="31"/>
      <c r="H12" s="31">
        <v>95</v>
      </c>
      <c r="I12" s="31">
        <v>220</v>
      </c>
      <c r="J12"/>
    </row>
    <row r="13" spans="1:10" x14ac:dyDescent="0.35">
      <c r="C13" t="s">
        <v>13</v>
      </c>
      <c r="D13" s="31"/>
      <c r="E13" s="31">
        <v>20</v>
      </c>
      <c r="F13" s="31">
        <v>125</v>
      </c>
      <c r="G13" s="31">
        <v>125</v>
      </c>
      <c r="H13" s="31"/>
      <c r="I13" s="31">
        <v>270</v>
      </c>
      <c r="J13"/>
    </row>
    <row r="14" spans="1:10" x14ac:dyDescent="0.35">
      <c r="C14" t="s">
        <v>11</v>
      </c>
      <c r="D14" s="31">
        <v>560</v>
      </c>
      <c r="E14" s="31"/>
      <c r="F14" s="31"/>
      <c r="G14" s="31">
        <v>250</v>
      </c>
      <c r="H14" s="31"/>
      <c r="I14" s="31">
        <v>810</v>
      </c>
      <c r="J14"/>
    </row>
    <row r="15" spans="1:10" x14ac:dyDescent="0.35">
      <c r="C15" t="s">
        <v>16</v>
      </c>
      <c r="D15" s="31">
        <v>685</v>
      </c>
      <c r="E15" s="31">
        <v>20</v>
      </c>
      <c r="F15" s="31">
        <v>125</v>
      </c>
      <c r="G15" s="31">
        <v>375</v>
      </c>
      <c r="H15" s="31">
        <v>95</v>
      </c>
      <c r="I15" s="31">
        <v>1300</v>
      </c>
      <c r="J15"/>
    </row>
    <row r="100" spans="2:10" x14ac:dyDescent="0.35">
      <c r="B100" s="8" t="s">
        <v>4</v>
      </c>
      <c r="C100" s="8" t="s">
        <v>5</v>
      </c>
      <c r="D100" s="8" t="s">
        <v>6</v>
      </c>
      <c r="E100" s="8" t="s">
        <v>7</v>
      </c>
    </row>
    <row r="101" spans="2:10" x14ac:dyDescent="0.35">
      <c r="B101" s="9">
        <v>42736</v>
      </c>
      <c r="C101" s="10" t="s">
        <v>9</v>
      </c>
      <c r="D101" s="38" t="s">
        <v>100</v>
      </c>
      <c r="E101" s="11">
        <v>95</v>
      </c>
    </row>
    <row r="102" spans="2:10" x14ac:dyDescent="0.35">
      <c r="B102" s="12">
        <v>42750</v>
      </c>
      <c r="C102" s="13" t="s">
        <v>11</v>
      </c>
      <c r="D102" s="13" t="s">
        <v>12</v>
      </c>
      <c r="E102" s="14">
        <v>325</v>
      </c>
    </row>
    <row r="103" spans="2:10" x14ac:dyDescent="0.35">
      <c r="B103" s="9">
        <v>42752</v>
      </c>
      <c r="C103" s="38" t="s">
        <v>11</v>
      </c>
      <c r="D103" s="38" t="s">
        <v>18</v>
      </c>
      <c r="E103" s="11">
        <v>250</v>
      </c>
    </row>
    <row r="104" spans="2:10" x14ac:dyDescent="0.35">
      <c r="B104" s="12">
        <v>42756</v>
      </c>
      <c r="C104" s="39" t="s">
        <v>9</v>
      </c>
      <c r="D104" s="39" t="s">
        <v>12</v>
      </c>
      <c r="E104" s="14">
        <v>125</v>
      </c>
    </row>
    <row r="105" spans="2:10" x14ac:dyDescent="0.35">
      <c r="B105" s="9">
        <v>42768</v>
      </c>
      <c r="C105" s="10" t="s">
        <v>11</v>
      </c>
      <c r="D105" s="10" t="s">
        <v>12</v>
      </c>
      <c r="E105" s="11">
        <v>235</v>
      </c>
    </row>
    <row r="106" spans="2:10" x14ac:dyDescent="0.35">
      <c r="B106" s="12">
        <v>42786</v>
      </c>
      <c r="C106" s="13" t="s">
        <v>13</v>
      </c>
      <c r="D106" s="13" t="s">
        <v>17</v>
      </c>
      <c r="E106" s="14">
        <v>20</v>
      </c>
    </row>
    <row r="107" spans="2:10" x14ac:dyDescent="0.35">
      <c r="B107" s="9">
        <v>42791</v>
      </c>
      <c r="C107" s="10" t="s">
        <v>13</v>
      </c>
      <c r="D107" s="10" t="s">
        <v>18</v>
      </c>
      <c r="E107" s="11">
        <v>125</v>
      </c>
      <c r="J107"/>
    </row>
    <row r="108" spans="2:10" x14ac:dyDescent="0.35">
      <c r="B108" s="12">
        <v>42791</v>
      </c>
      <c r="C108" t="s">
        <v>13</v>
      </c>
      <c r="D108" t="s">
        <v>14</v>
      </c>
      <c r="E108" s="14">
        <v>125</v>
      </c>
    </row>
  </sheetData>
  <hyperlinks>
    <hyperlink ref="A5" r:id="rId2" xr:uid="{EAE2CB9D-1D18-4490-9EEF-D4658CDD7005}"/>
  </hyperlinks>
  <pageMargins left="0.7" right="0.7" top="0.75" bottom="0.75" header="0.3" footer="0.3"/>
  <pageSetup orientation="portrait" r:id="rId3"/>
  <drawing r:id="rId4"/>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7C0C-7E51-459E-A189-02300E6D4B77}">
  <sheetPr codeName="Sheet1"/>
  <dimension ref="A1:J108"/>
  <sheetViews>
    <sheetView showGridLines="0" workbookViewId="0"/>
  </sheetViews>
  <sheetFormatPr defaultColWidth="9.1796875" defaultRowHeight="14.5" x14ac:dyDescent="0.35"/>
  <cols>
    <col min="1" max="1" width="9.1796875" style="6"/>
    <col min="2" max="2" width="9.7265625" style="7" bestFit="1" customWidth="1"/>
    <col min="3" max="3" width="14.81640625" style="7" bestFit="1" customWidth="1"/>
    <col min="4" max="8" width="7.54296875" style="7" bestFit="1" customWidth="1"/>
    <col min="9" max="10" width="11.26953125" style="7" bestFit="1" customWidth="1"/>
    <col min="11" max="16384" width="9.1796875" style="7"/>
  </cols>
  <sheetData>
    <row r="1" spans="1:10" x14ac:dyDescent="0.35">
      <c r="A1" s="6" t="s">
        <v>109</v>
      </c>
    </row>
    <row r="2" spans="1:10" x14ac:dyDescent="0.35">
      <c r="A2" s="48" t="s">
        <v>101</v>
      </c>
    </row>
    <row r="3" spans="1:10" x14ac:dyDescent="0.35">
      <c r="A3" s="60" t="s">
        <v>136</v>
      </c>
    </row>
    <row r="7" spans="1:10" ht="18.5" x14ac:dyDescent="0.45">
      <c r="C7" s="16"/>
    </row>
    <row r="10" spans="1:10" x14ac:dyDescent="0.35">
      <c r="C10" s="29" t="s">
        <v>8</v>
      </c>
      <c r="D10" s="29" t="s">
        <v>6</v>
      </c>
      <c r="E10"/>
      <c r="F10"/>
      <c r="G10"/>
      <c r="H10"/>
      <c r="I10"/>
      <c r="J10"/>
    </row>
    <row r="11" spans="1:10" x14ac:dyDescent="0.35">
      <c r="C11" s="29" t="s">
        <v>5</v>
      </c>
      <c r="D11" t="s">
        <v>12</v>
      </c>
      <c r="E11" t="s">
        <v>100</v>
      </c>
      <c r="F11" t="s">
        <v>17</v>
      </c>
      <c r="G11" t="s">
        <v>14</v>
      </c>
      <c r="H11" t="s">
        <v>18</v>
      </c>
      <c r="I11" t="s">
        <v>16</v>
      </c>
      <c r="J11"/>
    </row>
    <row r="12" spans="1:10" x14ac:dyDescent="0.35">
      <c r="C12" t="s">
        <v>9</v>
      </c>
      <c r="D12" s="37">
        <v>125</v>
      </c>
      <c r="E12" s="37">
        <v>95</v>
      </c>
      <c r="F12" s="37"/>
      <c r="G12" s="37"/>
      <c r="H12" s="37"/>
      <c r="I12" s="37">
        <v>220</v>
      </c>
      <c r="J12"/>
    </row>
    <row r="13" spans="1:10" x14ac:dyDescent="0.35">
      <c r="C13" t="s">
        <v>13</v>
      </c>
      <c r="D13" s="37"/>
      <c r="E13" s="37"/>
      <c r="F13" s="37">
        <v>20</v>
      </c>
      <c r="G13" s="37">
        <v>125</v>
      </c>
      <c r="H13" s="37">
        <v>125</v>
      </c>
      <c r="I13" s="37">
        <v>270</v>
      </c>
      <c r="J13"/>
    </row>
    <row r="14" spans="1:10" x14ac:dyDescent="0.35">
      <c r="C14" t="s">
        <v>11</v>
      </c>
      <c r="D14" s="37">
        <v>560</v>
      </c>
      <c r="E14" s="37"/>
      <c r="F14" s="37"/>
      <c r="G14" s="37"/>
      <c r="H14" s="37">
        <v>250</v>
      </c>
      <c r="I14" s="37">
        <v>810</v>
      </c>
      <c r="J14"/>
    </row>
    <row r="15" spans="1:10" x14ac:dyDescent="0.35">
      <c r="C15" t="s">
        <v>16</v>
      </c>
      <c r="D15" s="37">
        <v>685</v>
      </c>
      <c r="E15" s="37">
        <v>95</v>
      </c>
      <c r="F15" s="37">
        <v>20</v>
      </c>
      <c r="G15" s="37">
        <v>125</v>
      </c>
      <c r="H15" s="37">
        <v>375</v>
      </c>
      <c r="I15" s="37">
        <v>1300</v>
      </c>
      <c r="J15"/>
    </row>
    <row r="16" spans="1:10" x14ac:dyDescent="0.35">
      <c r="C16"/>
      <c r="D16"/>
      <c r="E16"/>
    </row>
    <row r="17" spans="3:5" x14ac:dyDescent="0.35">
      <c r="C17"/>
      <c r="D17"/>
      <c r="E17"/>
    </row>
    <row r="18" spans="3:5" x14ac:dyDescent="0.35">
      <c r="C18"/>
      <c r="D18"/>
      <c r="E18"/>
    </row>
    <row r="19" spans="3:5" x14ac:dyDescent="0.35">
      <c r="C19"/>
      <c r="D19"/>
      <c r="E19"/>
    </row>
    <row r="20" spans="3:5" x14ac:dyDescent="0.35">
      <c r="C20"/>
      <c r="D20"/>
      <c r="E20"/>
    </row>
    <row r="21" spans="3:5" x14ac:dyDescent="0.35">
      <c r="C21"/>
      <c r="D21"/>
      <c r="E21"/>
    </row>
    <row r="22" spans="3:5" x14ac:dyDescent="0.35">
      <c r="C22"/>
      <c r="D22"/>
      <c r="E22"/>
    </row>
    <row r="23" spans="3:5" x14ac:dyDescent="0.35">
      <c r="C23"/>
      <c r="D23"/>
      <c r="E23"/>
    </row>
    <row r="24" spans="3:5" x14ac:dyDescent="0.35">
      <c r="C24"/>
      <c r="D24"/>
      <c r="E24"/>
    </row>
    <row r="25" spans="3:5" x14ac:dyDescent="0.35">
      <c r="C25"/>
      <c r="D25"/>
      <c r="E25"/>
    </row>
    <row r="26" spans="3:5" x14ac:dyDescent="0.35">
      <c r="C26"/>
      <c r="D26"/>
      <c r="E26"/>
    </row>
    <row r="27" spans="3:5" x14ac:dyDescent="0.35">
      <c r="C27"/>
      <c r="D27"/>
      <c r="E27"/>
    </row>
    <row r="100" spans="2:5" x14ac:dyDescent="0.35">
      <c r="B100" t="s">
        <v>4</v>
      </c>
      <c r="C100" t="s">
        <v>5</v>
      </c>
      <c r="D100" t="s">
        <v>6</v>
      </c>
      <c r="E100" t="s">
        <v>7</v>
      </c>
    </row>
    <row r="101" spans="2:5" x14ac:dyDescent="0.35">
      <c r="B101" s="9">
        <v>42736</v>
      </c>
      <c r="C101" t="s">
        <v>9</v>
      </c>
      <c r="D101" t="s">
        <v>100</v>
      </c>
      <c r="E101">
        <v>95</v>
      </c>
    </row>
    <row r="102" spans="2:5" x14ac:dyDescent="0.35">
      <c r="B102" s="12">
        <v>42750</v>
      </c>
      <c r="C102" t="s">
        <v>11</v>
      </c>
      <c r="D102" t="s">
        <v>12</v>
      </c>
      <c r="E102">
        <v>325</v>
      </c>
    </row>
    <row r="103" spans="2:5" x14ac:dyDescent="0.35">
      <c r="B103" s="9">
        <v>42752</v>
      </c>
      <c r="C103" t="s">
        <v>11</v>
      </c>
      <c r="D103" t="s">
        <v>18</v>
      </c>
      <c r="E103">
        <v>250</v>
      </c>
    </row>
    <row r="104" spans="2:5" x14ac:dyDescent="0.35">
      <c r="B104" s="12">
        <v>42756</v>
      </c>
      <c r="C104" t="s">
        <v>9</v>
      </c>
      <c r="D104" t="s">
        <v>12</v>
      </c>
      <c r="E104">
        <v>125</v>
      </c>
    </row>
    <row r="105" spans="2:5" x14ac:dyDescent="0.35">
      <c r="B105" s="9">
        <v>42768</v>
      </c>
      <c r="C105" t="s">
        <v>11</v>
      </c>
      <c r="D105" t="s">
        <v>12</v>
      </c>
      <c r="E105">
        <v>235</v>
      </c>
    </row>
    <row r="106" spans="2:5" x14ac:dyDescent="0.35">
      <c r="B106" s="12">
        <v>42786</v>
      </c>
      <c r="C106" t="s">
        <v>13</v>
      </c>
      <c r="D106" t="s">
        <v>17</v>
      </c>
      <c r="E106">
        <v>20</v>
      </c>
    </row>
    <row r="107" spans="2:5" x14ac:dyDescent="0.35">
      <c r="B107" s="9">
        <v>42791</v>
      </c>
      <c r="C107" t="s">
        <v>13</v>
      </c>
      <c r="D107" t="s">
        <v>18</v>
      </c>
      <c r="E107">
        <v>125</v>
      </c>
    </row>
    <row r="108" spans="2:5" x14ac:dyDescent="0.35">
      <c r="B108" s="12">
        <v>42791</v>
      </c>
      <c r="C108" t="s">
        <v>13</v>
      </c>
      <c r="D108" t="s">
        <v>14</v>
      </c>
      <c r="E108">
        <v>125</v>
      </c>
    </row>
  </sheetData>
  <hyperlinks>
    <hyperlink ref="A3" r:id="rId2" xr:uid="{8316268E-1788-433B-90EE-8F2BA37165EC}"/>
  </hyperlinks>
  <pageMargins left="0.7" right="0.7" top="0.75" bottom="0.75" header="0.3" footer="0.3"/>
  <pageSetup orientation="portrait" r:id="rId3"/>
  <drawing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7481A-EFB2-4CBD-BB85-8EB422E22CD0}">
  <sheetPr codeName="Sheet39"/>
  <dimension ref="A1:C7"/>
  <sheetViews>
    <sheetView showGridLines="0" workbookViewId="0"/>
  </sheetViews>
  <sheetFormatPr defaultColWidth="9.1796875" defaultRowHeight="14.5" x14ac:dyDescent="0.35"/>
  <cols>
    <col min="1" max="1" width="9.1796875" style="6"/>
    <col min="2" max="2" width="9.1796875" style="7"/>
    <col min="3" max="3" width="14.453125" style="7" bestFit="1" customWidth="1"/>
    <col min="4" max="9" width="7.26953125" style="7" bestFit="1" customWidth="1"/>
    <col min="10" max="10" width="10.7265625" style="7" bestFit="1" customWidth="1"/>
    <col min="11" max="16384" width="9.1796875" style="7"/>
  </cols>
  <sheetData>
    <row r="1" spans="1:3" x14ac:dyDescent="0.35">
      <c r="A1" s="6" t="s">
        <v>111</v>
      </c>
    </row>
    <row r="2" spans="1:3" x14ac:dyDescent="0.35">
      <c r="A2" s="6" t="s">
        <v>110</v>
      </c>
    </row>
    <row r="3" spans="1:3" x14ac:dyDescent="0.35">
      <c r="A3" s="48" t="s">
        <v>101</v>
      </c>
    </row>
    <row r="4" spans="1:3" x14ac:dyDescent="0.35">
      <c r="A4" s="60" t="s">
        <v>136</v>
      </c>
    </row>
    <row r="7" spans="1:3" ht="18.5" x14ac:dyDescent="0.45">
      <c r="C7" s="16"/>
    </row>
  </sheetData>
  <hyperlinks>
    <hyperlink ref="A4" r:id="rId1" xr:uid="{F8EDD798-8E27-4A83-9A8C-BF13A5DBDEE9}"/>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B95D-2406-4749-AFC9-CCD4BF0FC5C4}">
  <sheetPr codeName="Sheet3"/>
  <dimension ref="A1:I108"/>
  <sheetViews>
    <sheetView showGridLines="0" workbookViewId="0"/>
  </sheetViews>
  <sheetFormatPr defaultColWidth="9.1796875" defaultRowHeight="14.5" x14ac:dyDescent="0.35"/>
  <cols>
    <col min="1" max="1" width="9.1796875" style="6"/>
    <col min="2" max="3" width="14.81640625" style="7" bestFit="1" customWidth="1"/>
    <col min="4" max="9" width="11.1796875" style="7" customWidth="1"/>
    <col min="10" max="16384" width="9.1796875" style="7"/>
  </cols>
  <sheetData>
    <row r="1" spans="1:9" ht="15" customHeight="1" x14ac:dyDescent="0.35">
      <c r="A1" s="50" t="s">
        <v>140</v>
      </c>
    </row>
    <row r="2" spans="1:9" ht="15" customHeight="1" x14ac:dyDescent="0.35">
      <c r="A2" s="6" t="s">
        <v>141</v>
      </c>
    </row>
    <row r="3" spans="1:9" ht="15" customHeight="1" x14ac:dyDescent="0.35">
      <c r="A3" s="6" t="s">
        <v>142</v>
      </c>
    </row>
    <row r="4" spans="1:9" ht="15" customHeight="1" x14ac:dyDescent="0.35">
      <c r="A4" s="6" t="s">
        <v>143</v>
      </c>
    </row>
    <row r="5" spans="1:9" ht="15" customHeight="1" x14ac:dyDescent="0.35">
      <c r="A5" s="48" t="s">
        <v>101</v>
      </c>
    </row>
    <row r="6" spans="1:9" ht="15" customHeight="1" x14ac:dyDescent="0.35">
      <c r="A6" s="61" t="s">
        <v>136</v>
      </c>
    </row>
    <row r="7" spans="1:9" ht="15" customHeight="1" x14ac:dyDescent="0.35">
      <c r="A7" s="50" t="s">
        <v>112</v>
      </c>
    </row>
    <row r="8" spans="1:9" ht="15" customHeight="1" x14ac:dyDescent="0.35"/>
    <row r="9" spans="1:9" ht="15" customHeight="1" x14ac:dyDescent="0.45">
      <c r="A9" s="6">
        <v>3</v>
      </c>
      <c r="H9" s="16" t="str">
        <f>IF(AND($B$14="Buyer",$H$17=810),"Good job! You placed"," ")</f>
        <v xml:space="preserve"> </v>
      </c>
    </row>
    <row r="10" spans="1:9" ht="15" customHeight="1" x14ac:dyDescent="0.45">
      <c r="A10" s="6">
        <v>2</v>
      </c>
      <c r="H10" s="16" t="str">
        <f>IF(AND($B$14="Buyer",$H$17=810),"your first column field."," ")</f>
        <v xml:space="preserve"> </v>
      </c>
    </row>
    <row r="11" spans="1:9" ht="15" customHeight="1" x14ac:dyDescent="0.45">
      <c r="A11" s="6" t="s">
        <v>22</v>
      </c>
      <c r="H11" s="16" t="str">
        <f>IF(AND($B$14="Buyer",$H$17=810),"Click Next to continue..."," ")</f>
        <v xml:space="preserve"> </v>
      </c>
    </row>
    <row r="12" spans="1:9" x14ac:dyDescent="0.35">
      <c r="A12" s="6">
        <v>4</v>
      </c>
    </row>
    <row r="13" spans="1:9" x14ac:dyDescent="0.35">
      <c r="B13" s="29" t="s">
        <v>5</v>
      </c>
      <c r="C13" t="s">
        <v>8</v>
      </c>
      <c r="D13"/>
      <c r="E13"/>
      <c r="F13"/>
      <c r="G13"/>
      <c r="H13"/>
      <c r="I13"/>
    </row>
    <row r="14" spans="1:9" x14ac:dyDescent="0.35">
      <c r="B14" t="s">
        <v>9</v>
      </c>
      <c r="C14" s="31">
        <v>220</v>
      </c>
      <c r="D14"/>
      <c r="E14"/>
      <c r="F14"/>
      <c r="G14"/>
      <c r="H14"/>
      <c r="I14"/>
    </row>
    <row r="15" spans="1:9" x14ac:dyDescent="0.35">
      <c r="B15" t="s">
        <v>13</v>
      </c>
      <c r="C15" s="31">
        <v>270</v>
      </c>
      <c r="D15"/>
      <c r="E15"/>
      <c r="F15"/>
      <c r="G15"/>
      <c r="H15"/>
      <c r="I15"/>
    </row>
    <row r="16" spans="1:9" x14ac:dyDescent="0.35">
      <c r="B16" t="s">
        <v>11</v>
      </c>
      <c r="C16" s="31">
        <v>810</v>
      </c>
      <c r="D16"/>
      <c r="E16"/>
      <c r="F16"/>
      <c r="G16"/>
      <c r="H16"/>
      <c r="I16"/>
    </row>
    <row r="17" spans="2:9" x14ac:dyDescent="0.35">
      <c r="B17" t="s">
        <v>16</v>
      </c>
      <c r="C17" s="31">
        <v>1300</v>
      </c>
      <c r="D17"/>
      <c r="E17"/>
      <c r="F17"/>
      <c r="G17"/>
      <c r="H17"/>
      <c r="I17"/>
    </row>
    <row r="18" spans="2:9" x14ac:dyDescent="0.35">
      <c r="B18"/>
      <c r="C18"/>
      <c r="D18"/>
      <c r="E18"/>
      <c r="F18"/>
      <c r="G18"/>
      <c r="H18"/>
      <c r="I18"/>
    </row>
    <row r="19" spans="2:9" x14ac:dyDescent="0.35">
      <c r="B19"/>
      <c r="C19"/>
      <c r="D19"/>
    </row>
    <row r="20" spans="2:9" x14ac:dyDescent="0.35">
      <c r="B20"/>
      <c r="C20"/>
      <c r="D20"/>
    </row>
    <row r="21" spans="2:9" x14ac:dyDescent="0.35">
      <c r="B21"/>
      <c r="C21"/>
      <c r="D21"/>
    </row>
    <row r="22" spans="2:9" x14ac:dyDescent="0.35">
      <c r="B22"/>
      <c r="C22"/>
      <c r="D22"/>
    </row>
    <row r="23" spans="2:9" x14ac:dyDescent="0.35">
      <c r="B23"/>
      <c r="C23"/>
      <c r="D23"/>
    </row>
    <row r="24" spans="2:9" x14ac:dyDescent="0.35">
      <c r="B24"/>
      <c r="C24"/>
      <c r="D24"/>
    </row>
    <row r="100" spans="2:5" x14ac:dyDescent="0.35">
      <c r="B100" t="s">
        <v>4</v>
      </c>
      <c r="C100" t="s">
        <v>5</v>
      </c>
      <c r="D100" t="s">
        <v>6</v>
      </c>
      <c r="E100" t="s">
        <v>7</v>
      </c>
    </row>
    <row r="101" spans="2:5" x14ac:dyDescent="0.35">
      <c r="B101" s="9">
        <v>42736</v>
      </c>
      <c r="C101" t="s">
        <v>9</v>
      </c>
      <c r="D101" t="s">
        <v>100</v>
      </c>
      <c r="E101">
        <v>95</v>
      </c>
    </row>
    <row r="102" spans="2:5" x14ac:dyDescent="0.35">
      <c r="B102" s="12">
        <v>42750</v>
      </c>
      <c r="C102" t="s">
        <v>11</v>
      </c>
      <c r="D102" t="s">
        <v>12</v>
      </c>
      <c r="E102">
        <v>325</v>
      </c>
    </row>
    <row r="103" spans="2:5" x14ac:dyDescent="0.35">
      <c r="B103" s="9">
        <v>42752</v>
      </c>
      <c r="C103" t="s">
        <v>11</v>
      </c>
      <c r="D103" t="s">
        <v>18</v>
      </c>
      <c r="E103">
        <v>250</v>
      </c>
    </row>
    <row r="104" spans="2:5" x14ac:dyDescent="0.35">
      <c r="B104" s="12">
        <v>42756</v>
      </c>
      <c r="C104" t="s">
        <v>9</v>
      </c>
      <c r="D104" t="s">
        <v>12</v>
      </c>
      <c r="E104">
        <v>125</v>
      </c>
    </row>
    <row r="105" spans="2:5" x14ac:dyDescent="0.35">
      <c r="B105" s="9">
        <v>42768</v>
      </c>
      <c r="C105" t="s">
        <v>11</v>
      </c>
      <c r="D105" t="s">
        <v>12</v>
      </c>
      <c r="E105">
        <v>235</v>
      </c>
    </row>
    <row r="106" spans="2:5" x14ac:dyDescent="0.35">
      <c r="B106" s="12">
        <v>42786</v>
      </c>
      <c r="C106" t="s">
        <v>13</v>
      </c>
      <c r="D106" t="s">
        <v>17</v>
      </c>
      <c r="E106">
        <v>20</v>
      </c>
    </row>
    <row r="107" spans="2:5" x14ac:dyDescent="0.35">
      <c r="B107" s="9">
        <v>42791</v>
      </c>
      <c r="C107" t="s">
        <v>13</v>
      </c>
      <c r="D107" t="s">
        <v>18</v>
      </c>
      <c r="E107">
        <v>125</v>
      </c>
    </row>
    <row r="108" spans="2:5" x14ac:dyDescent="0.35">
      <c r="B108" s="12">
        <v>42791</v>
      </c>
      <c r="C108" t="s">
        <v>13</v>
      </c>
      <c r="D108" t="s">
        <v>14</v>
      </c>
      <c r="E108">
        <v>125</v>
      </c>
    </row>
  </sheetData>
  <hyperlinks>
    <hyperlink ref="A6" r:id="rId2" xr:uid="{F845B43D-C1DF-400C-AAC8-F6B8E367FDDC}"/>
  </hyperlinks>
  <pageMargins left="0.7" right="0.7" top="0.75" bottom="0.75" header="0.3" footer="0.3"/>
  <pageSetup orientation="portrait" r:id="rId3"/>
  <drawing r:id="rId4"/>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D747C-44C4-4FAA-8EA5-A9B3A679010D}">
  <sheetPr codeName="Sheet28"/>
  <dimension ref="A1:N108"/>
  <sheetViews>
    <sheetView showGridLines="0" zoomScaleNormal="100" workbookViewId="0"/>
  </sheetViews>
  <sheetFormatPr defaultColWidth="9.1796875" defaultRowHeight="14.5" x14ac:dyDescent="0.35"/>
  <cols>
    <col min="1" max="1" width="9.1796875" style="6"/>
    <col min="2" max="3" width="14.81640625" style="7" customWidth="1"/>
    <col min="4" max="8" width="11.1796875" style="7" customWidth="1"/>
    <col min="9" max="9" width="11.26953125" style="7" bestFit="1" customWidth="1"/>
    <col min="10" max="10" width="11.1796875" style="7" customWidth="1"/>
    <col min="11" max="15" width="9.1796875" style="7" customWidth="1"/>
    <col min="16" max="16384" width="9.1796875" style="7"/>
  </cols>
  <sheetData>
    <row r="1" spans="1:14" x14ac:dyDescent="0.35">
      <c r="A1" s="6" t="s">
        <v>113</v>
      </c>
    </row>
    <row r="2" spans="1:14" x14ac:dyDescent="0.35">
      <c r="A2" s="6" t="s">
        <v>114</v>
      </c>
    </row>
    <row r="3" spans="1:14" x14ac:dyDescent="0.35">
      <c r="A3" s="6" t="s">
        <v>115</v>
      </c>
    </row>
    <row r="4" spans="1:14" x14ac:dyDescent="0.35">
      <c r="A4" s="6" t="s">
        <v>116</v>
      </c>
    </row>
    <row r="5" spans="1:14" x14ac:dyDescent="0.35">
      <c r="A5" s="48" t="s">
        <v>101</v>
      </c>
    </row>
    <row r="6" spans="1:14" x14ac:dyDescent="0.35">
      <c r="A6" s="61" t="s">
        <v>136</v>
      </c>
      <c r="K6"/>
      <c r="L6"/>
      <c r="M6"/>
      <c r="N6"/>
    </row>
    <row r="7" spans="1:14" x14ac:dyDescent="0.35">
      <c r="K7"/>
      <c r="L7"/>
      <c r="M7"/>
      <c r="N7"/>
    </row>
    <row r="8" spans="1:14" x14ac:dyDescent="0.35">
      <c r="C8" s="17"/>
      <c r="K8"/>
      <c r="L8"/>
      <c r="M8"/>
      <c r="N8"/>
    </row>
    <row r="9" spans="1:14" x14ac:dyDescent="0.35">
      <c r="C9" s="44" t="s">
        <v>8</v>
      </c>
      <c r="D9" s="65" t="s">
        <v>6</v>
      </c>
      <c r="E9" s="44"/>
      <c r="F9" s="44"/>
      <c r="G9" s="44"/>
      <c r="H9" s="44"/>
      <c r="I9" s="66"/>
      <c r="J9"/>
      <c r="K9"/>
      <c r="L9"/>
      <c r="M9"/>
      <c r="N9"/>
    </row>
    <row r="10" spans="1:14" x14ac:dyDescent="0.35">
      <c r="C10" s="42" t="s">
        <v>5</v>
      </c>
      <c r="D10" s="65" t="s">
        <v>12</v>
      </c>
      <c r="E10" s="65" t="s">
        <v>100</v>
      </c>
      <c r="F10" s="65" t="s">
        <v>17</v>
      </c>
      <c r="G10" s="65" t="s">
        <v>14</v>
      </c>
      <c r="H10" s="65" t="s">
        <v>18</v>
      </c>
      <c r="I10" s="45" t="s">
        <v>16</v>
      </c>
      <c r="J10"/>
      <c r="K10"/>
      <c r="L10"/>
      <c r="M10"/>
      <c r="N10"/>
    </row>
    <row r="11" spans="1:14" x14ac:dyDescent="0.35">
      <c r="C11" s="42" t="s">
        <v>9</v>
      </c>
      <c r="D11" s="43">
        <v>125</v>
      </c>
      <c r="E11" s="43">
        <v>95</v>
      </c>
      <c r="F11" s="43"/>
      <c r="G11" s="43"/>
      <c r="H11" s="43"/>
      <c r="I11" s="46">
        <v>220</v>
      </c>
      <c r="J11"/>
      <c r="K11"/>
      <c r="L11"/>
      <c r="M11"/>
      <c r="N11"/>
    </row>
    <row r="12" spans="1:14" x14ac:dyDescent="0.35">
      <c r="C12" s="42" t="s">
        <v>13</v>
      </c>
      <c r="D12" s="43"/>
      <c r="E12" s="43"/>
      <c r="F12" s="43">
        <v>20</v>
      </c>
      <c r="G12" s="43">
        <v>125</v>
      </c>
      <c r="H12" s="43">
        <v>125</v>
      </c>
      <c r="I12" s="46">
        <v>270</v>
      </c>
      <c r="J12"/>
      <c r="K12"/>
      <c r="L12"/>
      <c r="M12"/>
      <c r="N12"/>
    </row>
    <row r="13" spans="1:14" x14ac:dyDescent="0.35">
      <c r="C13" s="42" t="s">
        <v>11</v>
      </c>
      <c r="D13" s="43">
        <v>560</v>
      </c>
      <c r="E13" s="43"/>
      <c r="F13" s="43"/>
      <c r="G13" s="43"/>
      <c r="H13" s="43">
        <v>250</v>
      </c>
      <c r="I13" s="46">
        <v>810</v>
      </c>
      <c r="J13"/>
    </row>
    <row r="14" spans="1:14" x14ac:dyDescent="0.35">
      <c r="C14" s="45" t="s">
        <v>16</v>
      </c>
      <c r="D14" s="68">
        <v>685</v>
      </c>
      <c r="E14" s="68">
        <v>95</v>
      </c>
      <c r="F14" s="68">
        <v>20</v>
      </c>
      <c r="G14" s="68">
        <v>125</v>
      </c>
      <c r="H14" s="68">
        <v>375</v>
      </c>
      <c r="I14" s="67">
        <v>1300</v>
      </c>
      <c r="J14"/>
      <c r="K14"/>
    </row>
    <row r="15" spans="1:14" x14ac:dyDescent="0.35">
      <c r="C15"/>
      <c r="D15"/>
      <c r="E15"/>
      <c r="K15"/>
    </row>
    <row r="16" spans="1:14" x14ac:dyDescent="0.35">
      <c r="C16"/>
      <c r="D16"/>
      <c r="E16"/>
      <c r="K16"/>
    </row>
    <row r="17" spans="3:11" x14ac:dyDescent="0.35">
      <c r="C17"/>
      <c r="D17"/>
      <c r="E17"/>
      <c r="K17"/>
    </row>
    <row r="18" spans="3:11" x14ac:dyDescent="0.35">
      <c r="C18"/>
      <c r="D18"/>
      <c r="E18"/>
    </row>
    <row r="19" spans="3:11" x14ac:dyDescent="0.35">
      <c r="C19"/>
      <c r="D19"/>
      <c r="E19"/>
    </row>
    <row r="20" spans="3:11" x14ac:dyDescent="0.35">
      <c r="C20"/>
      <c r="D20"/>
      <c r="E20"/>
    </row>
    <row r="21" spans="3:11" x14ac:dyDescent="0.35">
      <c r="C21"/>
      <c r="D21"/>
      <c r="E21"/>
    </row>
    <row r="22" spans="3:11" x14ac:dyDescent="0.35">
      <c r="C22"/>
      <c r="D22"/>
      <c r="E22"/>
    </row>
    <row r="23" spans="3:11" x14ac:dyDescent="0.35">
      <c r="C23"/>
      <c r="D23"/>
      <c r="E23"/>
    </row>
    <row r="24" spans="3:11" x14ac:dyDescent="0.35">
      <c r="C24"/>
      <c r="D24"/>
      <c r="E24"/>
    </row>
    <row r="25" spans="3:11" x14ac:dyDescent="0.35">
      <c r="C25"/>
      <c r="D25"/>
      <c r="E25"/>
    </row>
    <row r="26" spans="3:11" x14ac:dyDescent="0.35">
      <c r="C26"/>
      <c r="D26"/>
      <c r="E26"/>
    </row>
    <row r="100" spans="2:10" x14ac:dyDescent="0.35">
      <c r="B100" s="8" t="s">
        <v>4</v>
      </c>
      <c r="C100" s="8" t="s">
        <v>5</v>
      </c>
      <c r="D100" s="8" t="s">
        <v>6</v>
      </c>
      <c r="E100" s="8" t="s">
        <v>7</v>
      </c>
    </row>
    <row r="101" spans="2:10" x14ac:dyDescent="0.35">
      <c r="B101" s="9">
        <v>42736</v>
      </c>
      <c r="C101" t="s">
        <v>9</v>
      </c>
      <c r="D101" t="s">
        <v>100</v>
      </c>
      <c r="E101">
        <v>95</v>
      </c>
    </row>
    <row r="102" spans="2:10" x14ac:dyDescent="0.35">
      <c r="B102" s="12">
        <v>42750</v>
      </c>
      <c r="C102" t="s">
        <v>11</v>
      </c>
      <c r="D102" t="s">
        <v>12</v>
      </c>
      <c r="E102">
        <v>325</v>
      </c>
    </row>
    <row r="103" spans="2:10" x14ac:dyDescent="0.35">
      <c r="B103" s="9">
        <v>42752</v>
      </c>
      <c r="C103" t="s">
        <v>11</v>
      </c>
      <c r="D103" t="s">
        <v>18</v>
      </c>
      <c r="E103">
        <v>250</v>
      </c>
    </row>
    <row r="104" spans="2:10" x14ac:dyDescent="0.35">
      <c r="B104" s="12">
        <v>42756</v>
      </c>
      <c r="C104" t="s">
        <v>9</v>
      </c>
      <c r="D104" t="s">
        <v>12</v>
      </c>
      <c r="E104">
        <v>125</v>
      </c>
    </row>
    <row r="105" spans="2:10" x14ac:dyDescent="0.35">
      <c r="B105" s="9">
        <v>42768</v>
      </c>
      <c r="C105" t="s">
        <v>11</v>
      </c>
      <c r="D105" t="s">
        <v>12</v>
      </c>
      <c r="E105">
        <v>235</v>
      </c>
    </row>
    <row r="106" spans="2:10" x14ac:dyDescent="0.35">
      <c r="B106" s="12">
        <v>42786</v>
      </c>
      <c r="C106" t="s">
        <v>13</v>
      </c>
      <c r="D106" t="s">
        <v>17</v>
      </c>
      <c r="E106">
        <v>20</v>
      </c>
    </row>
    <row r="107" spans="2:10" x14ac:dyDescent="0.35">
      <c r="B107" s="9">
        <v>42791</v>
      </c>
      <c r="C107" t="s">
        <v>13</v>
      </c>
      <c r="D107" t="s">
        <v>18</v>
      </c>
      <c r="E107">
        <v>125</v>
      </c>
      <c r="J107" s="40"/>
    </row>
    <row r="108" spans="2:10" x14ac:dyDescent="0.35">
      <c r="B108" s="9">
        <v>42791</v>
      </c>
      <c r="C108" t="s">
        <v>13</v>
      </c>
      <c r="D108" t="s">
        <v>14</v>
      </c>
      <c r="E108">
        <v>125</v>
      </c>
    </row>
  </sheetData>
  <hyperlinks>
    <hyperlink ref="A6" r:id="rId2" xr:uid="{EA9F908B-F607-47C2-9037-1602D4C9BA8D}"/>
  </hyperlinks>
  <pageMargins left="0.7" right="0.7" top="0.75" bottom="0.75" header="0.3" footer="0.3"/>
  <pageSetup orientation="portrait" r:id="rId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Learn more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2018-06-06T23:42:07Z</dcterms:created>
  <dcterms:modified xsi:type="dcterms:W3CDTF">2019-02-18T11:51:47Z</dcterms:modified>
</cp:coreProperties>
</file>