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t6.0-windows\HTML\"/>
    </mc:Choice>
  </mc:AlternateContent>
  <xr:revisionPtr revIDLastSave="0" documentId="13_ncr:1_{2A381FCC-F9D5-42C5-88B9-806450AF34B2}" xr6:coauthVersionLast="47" xr6:coauthVersionMax="47" xr10:uidLastSave="{00000000-0000-0000-0000-000000000000}"/>
  <bookViews>
    <workbookView xWindow="28680" yWindow="-120" windowWidth="29040" windowHeight="15720" firstSheet="3" activeTab="3" xr2:uid="{00000000-000D-0000-FFFF-FFFF00000000}"/>
  </bookViews>
  <sheets>
    <sheet name="Packaging" sheetId="3" state="hidden" r:id="rId1"/>
    <sheet name="EAD" sheetId="4" state="hidden" r:id="rId2"/>
    <sheet name="T1 Export" sheetId="5" state="hidden" r:id="rId3"/>
    <sheet name="CMR_Black" sheetId="6" r:id="rId4"/>
  </sheets>
  <definedNames>
    <definedName name="_xlnm.Print_Area" localSheetId="3">CMR_Black!$A$1:$AE$79</definedName>
    <definedName name="_xlnm.Print_Area" localSheetId="0">Packaging!$A$1:$J$50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7" i="6" l="1"/>
  <c r="E25" i="6"/>
  <c r="G23" i="5"/>
  <c r="B10" i="5"/>
  <c r="D9" i="5"/>
  <c r="E8" i="5"/>
  <c r="B6" i="5"/>
  <c r="B5" i="5"/>
  <c r="B4" i="5"/>
  <c r="H31" i="4"/>
  <c r="B21" i="4"/>
  <c r="B4" i="4"/>
  <c r="O42" i="3"/>
  <c r="N42" i="3"/>
  <c r="O41" i="3"/>
  <c r="N41" i="3"/>
  <c r="O40" i="3"/>
  <c r="N40" i="3"/>
  <c r="O39" i="3"/>
  <c r="N39" i="3"/>
  <c r="O38" i="3"/>
  <c r="N38" i="3"/>
  <c r="O37" i="3"/>
  <c r="N37" i="3"/>
  <c r="A37" i="3"/>
  <c r="O36" i="3"/>
  <c r="N36" i="3"/>
  <c r="A36" i="3"/>
  <c r="G36" i="3" s="1"/>
  <c r="H36" i="3" s="1"/>
  <c r="O35" i="3"/>
  <c r="N35" i="3"/>
  <c r="A35" i="3"/>
  <c r="F35" i="3" s="1"/>
  <c r="J35" i="3" s="1"/>
  <c r="O34" i="3"/>
  <c r="N34" i="3"/>
  <c r="A34" i="3"/>
  <c r="G34" i="3" s="1"/>
  <c r="H34" i="3" s="1"/>
  <c r="O33" i="3"/>
  <c r="N33" i="3"/>
  <c r="A33" i="3"/>
  <c r="G33" i="3" s="1"/>
  <c r="H33" i="3" s="1"/>
  <c r="O32" i="3"/>
  <c r="N32" i="3"/>
  <c r="A32" i="3"/>
  <c r="F32" i="3" s="1"/>
  <c r="J32" i="3" s="1"/>
  <c r="O31" i="3"/>
  <c r="N31" i="3"/>
  <c r="A31" i="3"/>
  <c r="G31" i="3" s="1"/>
  <c r="H31" i="3" s="1"/>
  <c r="O30" i="3"/>
  <c r="N30" i="3"/>
  <c r="A30" i="3"/>
  <c r="O29" i="3"/>
  <c r="N29" i="3"/>
  <c r="A29" i="3"/>
  <c r="O28" i="3"/>
  <c r="N28" i="3"/>
  <c r="A28" i="3"/>
  <c r="G28" i="3" s="1"/>
  <c r="H28" i="3" s="1"/>
  <c r="O27" i="3"/>
  <c r="N27" i="3"/>
  <c r="A27" i="3"/>
  <c r="F27" i="3" s="1"/>
  <c r="J27" i="3" s="1"/>
  <c r="O26" i="3"/>
  <c r="N26" i="3"/>
  <c r="A26" i="3"/>
  <c r="G26" i="3" s="1"/>
  <c r="H26" i="3" s="1"/>
  <c r="O25" i="3"/>
  <c r="N25" i="3"/>
  <c r="A25" i="3"/>
  <c r="G25" i="3" s="1"/>
  <c r="H25" i="3" s="1"/>
  <c r="O24" i="3"/>
  <c r="N24" i="3"/>
  <c r="A24" i="3"/>
  <c r="F24" i="3" s="1"/>
  <c r="J24" i="3" s="1"/>
  <c r="O23" i="3"/>
  <c r="N23" i="3"/>
  <c r="A23" i="3"/>
  <c r="F23" i="3" s="1"/>
  <c r="J23" i="3" s="1"/>
  <c r="O22" i="3"/>
  <c r="N22" i="3"/>
  <c r="A22" i="3"/>
  <c r="O21" i="3"/>
  <c r="N21" i="3"/>
  <c r="A21" i="3"/>
  <c r="O20" i="3"/>
  <c r="N20" i="3"/>
  <c r="A20" i="3"/>
  <c r="G20" i="3" s="1"/>
  <c r="O19" i="3"/>
  <c r="N19" i="3"/>
  <c r="O18" i="3"/>
  <c r="N18" i="3"/>
  <c r="O17" i="3"/>
  <c r="N17" i="3"/>
  <c r="O16" i="3"/>
  <c r="N16" i="3"/>
  <c r="O15" i="3"/>
  <c r="N15" i="3"/>
  <c r="O14" i="3"/>
  <c r="N14" i="3"/>
  <c r="H14" i="3"/>
  <c r="O13" i="3"/>
  <c r="N13" i="3"/>
  <c r="O12" i="3"/>
  <c r="N12" i="3"/>
  <c r="O11" i="3"/>
  <c r="N11" i="3"/>
  <c r="O10" i="3"/>
  <c r="N10" i="3"/>
  <c r="O9" i="3"/>
  <c r="N9" i="3"/>
  <c r="O8" i="3"/>
  <c r="N8" i="3"/>
  <c r="O7" i="3"/>
  <c r="N7" i="3"/>
  <c r="O6" i="3"/>
  <c r="N6" i="3"/>
  <c r="O5" i="3"/>
  <c r="N5" i="3"/>
  <c r="O4" i="3"/>
  <c r="N4" i="3"/>
  <c r="O3" i="3"/>
  <c r="N3" i="3"/>
  <c r="F3" i="3"/>
  <c r="A3" i="3"/>
  <c r="O2" i="3"/>
  <c r="N2" i="3"/>
  <c r="G37" i="3" s="1"/>
  <c r="H37" i="3" s="1"/>
  <c r="E16" i="4"/>
  <c r="B15" i="4"/>
  <c r="A41" i="3" l="1"/>
  <c r="G39" i="3"/>
  <c r="H20" i="3"/>
  <c r="H39" i="3" s="1"/>
  <c r="C40" i="3" s="1"/>
  <c r="F26" i="3"/>
  <c r="J26" i="3" s="1"/>
  <c r="G27" i="3"/>
  <c r="H27" i="3" s="1"/>
  <c r="F34" i="3"/>
  <c r="J34" i="3" s="1"/>
  <c r="G35" i="3"/>
  <c r="H35" i="3" s="1"/>
  <c r="G24" i="3"/>
  <c r="H24" i="3" s="1"/>
  <c r="F31" i="3"/>
  <c r="J31" i="3" s="1"/>
  <c r="G32" i="3"/>
  <c r="H32" i="3" s="1"/>
  <c r="F22" i="3"/>
  <c r="J22" i="3" s="1"/>
  <c r="G23" i="3"/>
  <c r="H23" i="3" s="1"/>
  <c r="F30" i="3"/>
  <c r="J30" i="3" s="1"/>
  <c r="F21" i="3"/>
  <c r="J21" i="3" s="1"/>
  <c r="G22" i="3"/>
  <c r="H22" i="3" s="1"/>
  <c r="F29" i="3"/>
  <c r="J29" i="3" s="1"/>
  <c r="G30" i="3"/>
  <c r="H30" i="3" s="1"/>
  <c r="F37" i="3"/>
  <c r="J37" i="3" s="1"/>
  <c r="F20" i="3"/>
  <c r="G21" i="3"/>
  <c r="H21" i="3" s="1"/>
  <c r="F28" i="3"/>
  <c r="J28" i="3" s="1"/>
  <c r="G29" i="3"/>
  <c r="H29" i="3" s="1"/>
  <c r="F36" i="3"/>
  <c r="J36" i="3" s="1"/>
  <c r="F25" i="3"/>
  <c r="J25" i="3" s="1"/>
  <c r="F33" i="3"/>
  <c r="J33" i="3" s="1"/>
  <c r="J20" i="3" l="1"/>
  <c r="J39" i="3" s="1"/>
  <c r="J44" i="3" s="1"/>
  <c r="I16" i="4" s="1"/>
  <c r="F39" i="3"/>
</calcChain>
</file>

<file path=xl/sharedStrings.xml><?xml version="1.0" encoding="utf-8"?>
<sst xmlns="http://schemas.openxmlformats.org/spreadsheetml/2006/main" count="219" uniqueCount="207">
  <si>
    <t>Pro Forma Invoice</t>
  </si>
  <si>
    <t>DATE OF EXPORT</t>
  </si>
  <si>
    <t>TERMS OF SALE</t>
  </si>
  <si>
    <t>CUSTOMER</t>
  </si>
  <si>
    <t>DOCUMENT NUMBER</t>
  </si>
  <si>
    <t>CURRENCY</t>
  </si>
  <si>
    <t>40 Days</t>
  </si>
  <si>
    <t>EUR</t>
  </si>
  <si>
    <t>SHIPPER / EXPORTER</t>
  </si>
  <si>
    <t>Information</t>
  </si>
  <si>
    <t>Antolin Interiors UK Ltd</t>
  </si>
  <si>
    <t>Our EORI</t>
  </si>
  <si>
    <t>GB683819882000</t>
  </si>
  <si>
    <t>Merse Road</t>
  </si>
  <si>
    <t>Our Vat number</t>
  </si>
  <si>
    <t>GB683819882</t>
  </si>
  <si>
    <t>North Moons Moat</t>
  </si>
  <si>
    <t>Your EORI</t>
  </si>
  <si>
    <t>NL001345230</t>
  </si>
  <si>
    <t>Redditch</t>
  </si>
  <si>
    <t>Your VAT Number</t>
  </si>
  <si>
    <t>NL001345230B01</t>
  </si>
  <si>
    <t>B98 9HL</t>
  </si>
  <si>
    <t>Terms of payment</t>
  </si>
  <si>
    <t>40 Days Invoice Date</t>
  </si>
  <si>
    <t>United Kingdom</t>
  </si>
  <si>
    <t>Country of Origin</t>
  </si>
  <si>
    <t>UK</t>
  </si>
  <si>
    <t>RECEIVER / IMPORTER</t>
  </si>
  <si>
    <t>Country of Destination</t>
  </si>
  <si>
    <t>Netherlands</t>
  </si>
  <si>
    <t>VDL Nedcar B.V.</t>
  </si>
  <si>
    <t>Incoterms</t>
  </si>
  <si>
    <t>FCA</t>
  </si>
  <si>
    <t>6130 AD Sittard-Geleen</t>
  </si>
  <si>
    <t>Kanban Number</t>
  </si>
  <si>
    <t>PO Number</t>
  </si>
  <si>
    <t xml:space="preserve"> </t>
  </si>
  <si>
    <t>HS Code</t>
  </si>
  <si>
    <t>Qty of Pallets</t>
  </si>
  <si>
    <t>UNIT VALUE</t>
  </si>
  <si>
    <t>TOTAL VALUE</t>
  </si>
  <si>
    <t>SUB-TOTAL</t>
  </si>
  <si>
    <t>Total Value:</t>
  </si>
  <si>
    <t>TOTAL NO. OF PACKAGES</t>
  </si>
  <si>
    <t>FREIGHT COSTS</t>
  </si>
  <si>
    <t>INSURANCE COSTS</t>
  </si>
  <si>
    <t>ADDITIONAL COSTS</t>
  </si>
  <si>
    <t>Created by Pawel.Liberski on 27/06/2023</t>
  </si>
  <si>
    <t>TOTAL</t>
  </si>
  <si>
    <t>The exporter of the products covered by this document (EORI GB683819882000)  declares that, except where otherwise clearly indicated, these products are of UK preferential origin.</t>
  </si>
  <si>
    <t>© Pawel Liberski 2021 / Software version 29092022</t>
  </si>
  <si>
    <t xml:space="preserve">Pack </t>
  </si>
  <si>
    <t>105/115</t>
  </si>
  <si>
    <t>Direct Supply</t>
  </si>
  <si>
    <t>DESCRIPTION OF GOODS (Packaging LU Code)</t>
  </si>
  <si>
    <t>Items</t>
  </si>
  <si>
    <t>Net Weight (kg)</t>
  </si>
  <si>
    <t>512 EMA - UK to EU - EXPORT INSTRUCTIONS</t>
  </si>
  <si>
    <t>Customer we are going to charge + Your Reference for Invoice (if any): AIUK Redditch</t>
  </si>
  <si>
    <t>Antolin Redditch</t>
  </si>
  <si>
    <t>Contact E-mail: pawel.liberski@grupoantolin.com; paula.sothall@grupoantolin.com; alexandra.cendrowska@grupoantolin.com; alina.sim@grupoantolin.com</t>
  </si>
  <si>
    <t>Exporter Name and EORI: Grupo Antolin GB 683819882000</t>
  </si>
  <si>
    <t xml:space="preserve">Importer Name: </t>
  </si>
  <si>
    <t>6130 AD Sittard Geleen</t>
  </si>
  <si>
    <t>Description of goods: Car parts</t>
  </si>
  <si>
    <t xml:space="preserve">Value of the goods:  </t>
  </si>
  <si>
    <t xml:space="preserve">Value of packging: </t>
  </si>
  <si>
    <t>Procedure Code (CPC): 230000</t>
  </si>
  <si>
    <t>CPC code - Permanent Export - 1000001</t>
  </si>
  <si>
    <t>CPC code - Temprorary Export - 230000</t>
  </si>
  <si>
    <t>CPC code - Repair Export - 220000</t>
  </si>
  <si>
    <t>Licence Details: NO</t>
  </si>
  <si>
    <t>If NO please authorise us to use the LIC99 override on the entry</t>
  </si>
  <si>
    <t>Other Instructions:</t>
  </si>
  <si>
    <t>PLEASE RETURN COMPLETED  SHEET TOGETHER WITH COMMERCIAL INVOICE &amp; PACKING LIST TO</t>
  </si>
  <si>
    <t>customs@512-ema.com</t>
  </si>
  <si>
    <t>Pawel.Liberski</t>
  </si>
  <si>
    <t>Date:</t>
  </si>
  <si>
    <t>Automatically generated request</t>
  </si>
  <si>
    <t>Unless previously agreed to the contrary, FIVE ONE TWO (E.M.A.) LIMITED will declare the consignment under direct representation</t>
  </si>
  <si>
    <t>T1 EXPORT INSTRUCTIONS - UK to EU</t>
  </si>
  <si>
    <t>Inland Depot for document collection: See Exit Point</t>
  </si>
  <si>
    <t xml:space="preserve">Date of IBF Booking: </t>
  </si>
  <si>
    <t xml:space="preserve">IBF Time Slot: </t>
  </si>
  <si>
    <t xml:space="preserve">Haulier Name and Full Address : </t>
  </si>
  <si>
    <t xml:space="preserve">Ewals B.V.
Address: Ariënsstraat 61-63, 5931 HM Tegelen, Netherlands </t>
  </si>
  <si>
    <t>Countries of transit: GB, FR, NL</t>
  </si>
  <si>
    <t>T Form Destination Office: NL000205</t>
  </si>
  <si>
    <t>Covid test result: negative</t>
  </si>
  <si>
    <t>Document generated automatically</t>
  </si>
  <si>
    <t>Egzemplarz dla nadawcy</t>
  </si>
  <si>
    <t>Copy for sender</t>
  </si>
  <si>
    <t>Nadawca (nazwisko lub nazwa, adres, kraj)</t>
  </si>
  <si>
    <t>MIEDZYNARODOWY SAMOCHODOWY LIST PRZEWOZOWY</t>
  </si>
  <si>
    <t>Cyfryzujemy i automatyzujemy 
Państwa logistykę transportową</t>
  </si>
  <si>
    <t>Sender (name, address, country)</t>
  </si>
  <si>
    <t>INTERNATIONAL CONSIGNEMENT NOTE</t>
  </si>
  <si>
    <t>№</t>
  </si>
  <si>
    <t>Rubryki obwiedzione tłustymi liniami wypełnia przewoźnik.</t>
  </si>
  <si>
    <t>Antolin Interiors UK Ltd, Merse Road, Redditch, B98 0PU, United Kingdom</t>
  </si>
  <si>
    <t>Niniejszy przewóz podlega postanowianiom konwencji o umowie miedzynarodowej przewozu drogowego towarów (CMR) bez wzglę du na jakąkolwiek przeciwną klauzulę.</t>
  </si>
  <si>
    <t>This carriage is subject, notwithstanding any clause to the contrary, to the Convention on the Contract for the international Carriage of goods by road (CMR).</t>
  </si>
  <si>
    <t>impargo.de</t>
  </si>
  <si>
    <t xml:space="preserve"> info@impargo.de</t>
  </si>
  <si>
    <t>Odbiorca (nazwisko lub nazwa, adres, kraj)</t>
  </si>
  <si>
    <t>Przewoźnik (nazwisko lub nazwa, adres, kraj)</t>
  </si>
  <si>
    <t xml:space="preserve"> +49-(0)-30-12083684</t>
  </si>
  <si>
    <t>Consignee (name, address, country)</t>
  </si>
  <si>
    <t>Carrier (name, address, country)</t>
  </si>
  <si>
    <t>drukowanie menu</t>
  </si>
  <si>
    <t>druk bezpośredni</t>
  </si>
  <si>
    <t>The spaces framed with heavy lines must filied in by the carrier.</t>
  </si>
  <si>
    <t>Miejsce przeznaczenia (miejscowość, kraj)</t>
  </si>
  <si>
    <t>Kolejni przewoźnicy (nazwisko lub nazwa, adres, kraj)</t>
  </si>
  <si>
    <t>Place of delivery of the goods (place, country)</t>
  </si>
  <si>
    <t>Successive carriers (name, address, country)</t>
  </si>
  <si>
    <t>Miejsce i data załadowania (miejscowość, kraj, data)</t>
  </si>
  <si>
    <t>Zastrzeżenia i uwagi przewoźnika</t>
  </si>
  <si>
    <t>*In case of dangerous goods mention, besides the possible certification, on the last line of the column the particulars of the class, the UN number and the packing group, if needed.</t>
  </si>
  <si>
    <t>*W przypadku przewozu towarów niebezpiecznych, oprócz ewentualnego posiadania zaświadczenia, należy podać w ostatnim wierszu: klasę, liczbę oraz w danym przypadku literę.</t>
  </si>
  <si>
    <t>Place and date of taking over the goods (place, country, date)</t>
  </si>
  <si>
    <t>Carrier's reservations and observations</t>
  </si>
  <si>
    <t>Redditch, United Kingdom</t>
  </si>
  <si>
    <t>Załączam dokumanty</t>
  </si>
  <si>
    <t>Documents attached</t>
  </si>
  <si>
    <t>Cechy i numery</t>
  </si>
  <si>
    <t>Ilość sztuk</t>
  </si>
  <si>
    <t>Sposób opakowania</t>
  </si>
  <si>
    <t>Rodzaj towaru*</t>
  </si>
  <si>
    <t>Nr statystyczny</t>
  </si>
  <si>
    <t>Waga brutto w kg</t>
  </si>
  <si>
    <t>Objętość w m3</t>
  </si>
  <si>
    <t>Marks and Nos</t>
  </si>
  <si>
    <t>Number of packages</t>
  </si>
  <si>
    <t>Method of packing</t>
  </si>
  <si>
    <t>Nature of the goods*</t>
  </si>
  <si>
    <t>Statistical nr.</t>
  </si>
  <si>
    <t>Gross weight kg</t>
  </si>
  <si>
    <r>
      <t>Volume in m</t>
    </r>
    <r>
      <rPr>
        <vertAlign val="superscript"/>
        <sz val="6"/>
        <rFont val="Arial"/>
        <family val="2"/>
      </rPr>
      <t>3</t>
    </r>
  </si>
  <si>
    <t>19+20+21+22</t>
  </si>
  <si>
    <t>włącznie oraz</t>
  </si>
  <si>
    <t>including</t>
  </si>
  <si>
    <t>1-15</t>
  </si>
  <si>
    <t>Nr UN</t>
  </si>
  <si>
    <t>Klasa zob. pkt 9.</t>
  </si>
  <si>
    <t>Nr próbki etykiety zagrożenia</t>
  </si>
  <si>
    <t>Grupa pakowania</t>
  </si>
  <si>
    <t>Do wypełnienia pod odpowiedzialnością nadawcy
Auszufüllen auf Verantwortung des Absenders</t>
  </si>
  <si>
    <t>To be completed on sender's responsability</t>
  </si>
  <si>
    <t>UN-Nr.</t>
  </si>
  <si>
    <t>name s. nr. 9</t>
  </si>
  <si>
    <t>Hazard label sample no.</t>
  </si>
  <si>
    <t>Pack group</t>
  </si>
  <si>
    <t>Instrukcje nadawcy</t>
  </si>
  <si>
    <t>Do zapłacenia</t>
  </si>
  <si>
    <t>Nadawca</t>
  </si>
  <si>
    <t>Waluta</t>
  </si>
  <si>
    <t>Odbiorca</t>
  </si>
  <si>
    <t>Sender's instructions</t>
  </si>
  <si>
    <t>To be paid by</t>
  </si>
  <si>
    <t>Sender</t>
  </si>
  <si>
    <t>Currency</t>
  </si>
  <si>
    <t>Consignee</t>
  </si>
  <si>
    <t>Przewoźne</t>
  </si>
  <si>
    <t>Carriage</t>
  </si>
  <si>
    <t>Zmniejszenie</t>
  </si>
  <si>
    <t xml:space="preserve">Reductions                  </t>
  </si>
  <si>
    <t>Saldo</t>
  </si>
  <si>
    <t>Balance</t>
  </si>
  <si>
    <t>Opłaty uzupełniające</t>
  </si>
  <si>
    <t>Supplement charges</t>
  </si>
  <si>
    <t>Dodatkowe opłaty</t>
  </si>
  <si>
    <t>Additional charges</t>
  </si>
  <si>
    <t>Koszty dodatkowe</t>
  </si>
  <si>
    <t xml:space="preserve">Miscellaneous              </t>
  </si>
  <si>
    <t>Razem</t>
  </si>
  <si>
    <t>Total to be paid</t>
  </si>
  <si>
    <t>Zapłata</t>
  </si>
  <si>
    <t>Cash on delivery</t>
  </si>
  <si>
    <t>Postanowienia odnośnie przewoźnego</t>
  </si>
  <si>
    <t>Postanowienia specjalne</t>
  </si>
  <si>
    <t>Instruction as to payement carriage</t>
  </si>
  <si>
    <t>Special agreements</t>
  </si>
  <si>
    <t>Przewoźne zapłacone/Carriage paid</t>
  </si>
  <si>
    <r>
      <t>Przewoźne nieopłacone/Carriage</t>
    </r>
    <r>
      <rPr>
        <sz val="4"/>
        <rFont val="Arial"/>
        <family val="2"/>
      </rPr>
      <t xml:space="preserve"> </t>
    </r>
    <r>
      <rPr>
        <sz val="6"/>
        <rFont val="Arial"/>
        <family val="2"/>
      </rPr>
      <t>forward</t>
    </r>
  </si>
  <si>
    <t>Wystawiono w</t>
  </si>
  <si>
    <t>dnia</t>
  </si>
  <si>
    <t>Established in</t>
  </si>
  <si>
    <t>on</t>
  </si>
  <si>
    <t>Przesyłkę otrzymano</t>
  </si>
  <si>
    <t>Goods received</t>
  </si>
  <si>
    <t>Miejscowość</t>
  </si>
  <si>
    <t>Place</t>
  </si>
  <si>
    <t>Podpis i stempel nadawcy</t>
  </si>
  <si>
    <t>Podpis i stempel przewoźnika</t>
  </si>
  <si>
    <t>Podpis i stempel odbiorcy</t>
  </si>
  <si>
    <t>Signature and stamp of the sender</t>
  </si>
  <si>
    <t>Signature and stamp of the carrier</t>
  </si>
  <si>
    <t>Signature and stamp of the consignee</t>
  </si>
  <si>
    <t>Wzór CMR/IRU/Polska z 1976 dla międzynarodowych przewozów drogowych odpowiada ustaleniom, które zostały dokonane przez Międzynarodową Unię Transportu Drogowego/IRU/.</t>
  </si>
  <si>
    <t>The 1976 CMR/IRU/Poland model for international road transport complies with the rules of the International Road Transport Union/IRU/.</t>
  </si>
  <si>
    <t>Antolin Liban S.R.O. Komenkeho 30, 507 23, Liban, Czechia</t>
  </si>
  <si>
    <t>Liban, Czechia</t>
  </si>
  <si>
    <t>Leergut</t>
  </si>
  <si>
    <t>3 pallets</t>
  </si>
  <si>
    <t>FAO Martina Capkova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</si>
</sst>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£&quot;* #,##0.00_);_(&quot;£&quot;* \(#,##0.00\);_(&quot;£&quot;* &quot;-&quot;??_);_(@_)"/>
    <numFmt numFmtId="165" formatCode="_(&quot;$&quot;* #,##0.00_);_(&quot;$&quot;* \(#,##0.00\);_(&quot;$&quot;* &quot;-&quot;??_);_(@_)"/>
    <numFmt numFmtId="166" formatCode="_-* #,##0.00\ &quot;zł&quot;_-;\-* #,##0.00\ &quot;zł&quot;_-;_-* &quot;-&quot;??\ &quot;zł&quot;_-;_-@_-"/>
    <numFmt numFmtId="168" formatCode="[&lt;=9999999]###\-####;\(###\)\ ###\-####"/>
    <numFmt numFmtId="169" formatCode="_-[$£-809]* #,##0.00_-;\-[$£-809]* #,##0.00_-;_-[$£-809]* &quot;-&quot;??_-;_-@_-"/>
    <numFmt numFmtId="170" formatCode="_-[$€-2]\ * #,##0.00_-;\-[$€-2]\ * #,##0.00_-;_-[$€-2]\ * &quot;-&quot;??_-;_-@_-"/>
  </numFmts>
  <fonts count="59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30"/>
      <name val="Calibri"/>
      <family val="2"/>
    </font>
    <font>
      <sz val="12"/>
      <name val="Times New Roman"/>
      <family val="1"/>
    </font>
    <font>
      <i/>
      <sz val="10"/>
      <color indexed="8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sz val="20"/>
      <color indexed="9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20"/>
      <color indexed="8"/>
      <name val="Calibri"/>
      <family val="2"/>
    </font>
    <font>
      <sz val="12"/>
      <name val="Calibri"/>
      <family val="2"/>
    </font>
    <font>
      <sz val="6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sz val="10"/>
      <name val="Calibri"/>
      <family val="2"/>
    </font>
    <font>
      <b/>
      <u/>
      <sz val="10"/>
      <color indexed="8"/>
      <name val="Calibri"/>
      <family val="2"/>
    </font>
    <font>
      <sz val="12"/>
      <color indexed="30"/>
      <name val="Calibri"/>
      <family val="2"/>
    </font>
    <font>
      <sz val="8"/>
      <color indexed="8"/>
      <name val="Calibri"/>
      <family val="2"/>
    </font>
    <font>
      <sz val="12"/>
      <color indexed="9"/>
      <name val="Times New Roman"/>
      <family val="1"/>
    </font>
    <font>
      <sz val="18"/>
      <color indexed="9"/>
      <name val="Arial"/>
      <family val="2"/>
    </font>
    <font>
      <sz val="8"/>
      <color indexed="9"/>
      <name val="Arial"/>
      <family val="2"/>
    </font>
    <font>
      <sz val="12"/>
      <color indexed="9"/>
      <name val="Arial"/>
      <family val="2"/>
    </font>
    <font>
      <sz val="18"/>
      <name val="Arial"/>
      <family val="2"/>
    </font>
    <font>
      <b/>
      <sz val="11"/>
      <color indexed="9"/>
      <name val="Open sans pro"/>
    </font>
    <font>
      <b/>
      <sz val="12"/>
      <color indexed="9"/>
      <name val="Open sans pro"/>
    </font>
    <font>
      <b/>
      <sz val="16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5"/>
      <name val="Arial"/>
      <family val="2"/>
    </font>
    <font>
      <b/>
      <sz val="8"/>
      <color indexed="9"/>
      <name val="Open sans open"/>
    </font>
    <font>
      <sz val="12"/>
      <color indexed="9"/>
      <name val="Open sans open"/>
    </font>
    <font>
      <b/>
      <sz val="10"/>
      <name val="Arial"/>
      <family val="2"/>
    </font>
    <font>
      <sz val="8"/>
      <color indexed="8"/>
      <name val="Arial"/>
      <family val="2"/>
    </font>
    <font>
      <sz val="8"/>
      <color indexed="9"/>
      <name val="Arial"/>
      <family val="2"/>
      <charset val="238"/>
    </font>
    <font>
      <sz val="6"/>
      <color indexed="9"/>
      <name val="Arial"/>
      <family val="2"/>
    </font>
    <font>
      <sz val="7"/>
      <color indexed="9"/>
      <name val="Arial"/>
      <family val="2"/>
    </font>
    <font>
      <vertAlign val="superscript"/>
      <sz val="6"/>
      <name val="Arial"/>
      <family val="2"/>
    </font>
    <font>
      <sz val="4"/>
      <name val="Arial"/>
      <family val="2"/>
    </font>
    <font>
      <sz val="11"/>
      <color indexed="8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ck">
        <color rgb="FFF8BA07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rgb="FFF8BA07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47">
    <xf numFmtId="0" fontId="0" fillId="0" borderId="0"/>
    <xf numFmtId="164" fontId="5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58" fillId="0" borderId="0" applyFont="0" applyFill="0" applyBorder="0" applyAlignment="0" applyProtection="0"/>
    <xf numFmtId="166" fontId="58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/>
  </cellStyleXfs>
  <cellXfs count="392">
    <xf numFmtId="0" fontId="0" fillId="0" borderId="0" xfId="0"/>
    <xf numFmtId="0" fontId="21" fillId="0" borderId="0" xfId="0" applyFont="1" applyAlignment="1">
      <alignment horizontal="center" vertical="center"/>
    </xf>
    <xf numFmtId="0" fontId="23" fillId="34" borderId="17" xfId="0" applyFont="1" applyFill="1" applyBorder="1" applyAlignment="1">
      <alignment horizontal="center" vertical="center"/>
    </xf>
    <xf numFmtId="2" fontId="21" fillId="35" borderId="0" xfId="0" quotePrefix="1" applyNumberFormat="1" applyFont="1" applyFill="1" applyAlignment="1">
      <alignment horizontal="center" vertical="center"/>
    </xf>
    <xf numFmtId="0" fontId="21" fillId="35" borderId="11" xfId="0" applyFont="1" applyFill="1" applyBorder="1" applyAlignment="1">
      <alignment horizontal="center" vertical="center"/>
    </xf>
    <xf numFmtId="0" fontId="21" fillId="35" borderId="0" xfId="0" applyFont="1" applyFill="1" applyAlignment="1">
      <alignment horizontal="center" vertical="center"/>
    </xf>
    <xf numFmtId="0" fontId="21" fillId="35" borderId="16" xfId="0" applyFont="1" applyFill="1" applyBorder="1" applyAlignment="1">
      <alignment horizontal="center" vertical="center"/>
    </xf>
    <xf numFmtId="0" fontId="21" fillId="35" borderId="17" xfId="0" applyFont="1" applyFill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1" fillId="0" borderId="22" xfId="0" applyFont="1" applyBorder="1" applyAlignment="1">
      <alignment horizontal="center" vertical="center"/>
    </xf>
    <xf numFmtId="0" fontId="21" fillId="35" borderId="20" xfId="0" applyFont="1" applyFill="1" applyBorder="1" applyAlignment="1">
      <alignment horizontal="center" vertical="center"/>
    </xf>
    <xf numFmtId="0" fontId="21" fillId="35" borderId="21" xfId="0" applyFont="1" applyFill="1" applyBorder="1" applyAlignment="1">
      <alignment horizontal="center" vertical="center"/>
    </xf>
    <xf numFmtId="0" fontId="21" fillId="35" borderId="23" xfId="0" applyFont="1" applyFill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170" fontId="21" fillId="35" borderId="17" xfId="43" applyNumberFormat="1" applyFont="1" applyFill="1" applyBorder="1" applyAlignment="1">
      <alignment horizontal="center" vertical="center"/>
    </xf>
    <xf numFmtId="170" fontId="21" fillId="35" borderId="18" xfId="43" applyNumberFormat="1" applyFont="1" applyFill="1" applyBorder="1" applyAlignment="1">
      <alignment horizontal="center" vertical="center"/>
    </xf>
    <xf numFmtId="170" fontId="21" fillId="35" borderId="0" xfId="43" applyNumberFormat="1" applyFont="1" applyFill="1" applyBorder="1" applyAlignment="1">
      <alignment horizontal="center" vertical="center"/>
    </xf>
    <xf numFmtId="170" fontId="21" fillId="35" borderId="22" xfId="43" applyNumberFormat="1" applyFont="1" applyFill="1" applyBorder="1" applyAlignment="1">
      <alignment horizontal="center" vertical="center"/>
    </xf>
    <xf numFmtId="170" fontId="21" fillId="35" borderId="23" xfId="43" applyNumberFormat="1" applyFont="1" applyFill="1" applyBorder="1" applyAlignment="1">
      <alignment horizontal="center" vertical="center"/>
    </xf>
    <xf numFmtId="170" fontId="21" fillId="35" borderId="21" xfId="43" applyNumberFormat="1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center"/>
    </xf>
    <xf numFmtId="1" fontId="34" fillId="34" borderId="10" xfId="0" applyNumberFormat="1" applyFont="1" applyFill="1" applyBorder="1" applyAlignment="1">
      <alignment horizontal="center" vertical="center"/>
    </xf>
    <xf numFmtId="0" fontId="34" fillId="34" borderId="10" xfId="0" applyFont="1" applyFill="1" applyBorder="1" applyAlignment="1">
      <alignment horizontal="center" vertical="center"/>
    </xf>
    <xf numFmtId="0" fontId="21" fillId="34" borderId="14" xfId="0" applyFont="1" applyFill="1" applyBorder="1" applyAlignment="1">
      <alignment horizontal="center" vertical="center"/>
    </xf>
    <xf numFmtId="170" fontId="34" fillId="34" borderId="10" xfId="43" applyNumberFormat="1" applyFont="1" applyFill="1" applyBorder="1" applyAlignment="1">
      <alignment horizontal="center" vertical="center"/>
    </xf>
    <xf numFmtId="165" fontId="21" fillId="0" borderId="13" xfId="43" applyFont="1" applyBorder="1" applyAlignment="1">
      <alignment horizontal="center" vertical="center"/>
    </xf>
    <xf numFmtId="165" fontId="21" fillId="0" borderId="18" xfId="43" applyFont="1" applyBorder="1" applyAlignment="1">
      <alignment horizontal="center" vertical="center"/>
    </xf>
    <xf numFmtId="0" fontId="21" fillId="35" borderId="18" xfId="0" applyFont="1" applyFill="1" applyBorder="1" applyAlignment="1">
      <alignment horizontal="center" vertical="center"/>
    </xf>
    <xf numFmtId="0" fontId="20" fillId="35" borderId="0" xfId="0" applyFont="1" applyFill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1" fillId="36" borderId="0" xfId="0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5" fillId="0" borderId="12" xfId="0" applyFont="1" applyBorder="1" applyAlignment="1">
      <alignment horizontal="left" vertical="center"/>
    </xf>
    <xf numFmtId="0" fontId="25" fillId="0" borderId="14" xfId="0" applyFont="1" applyBorder="1" applyAlignment="1">
      <alignment horizontal="left" vertical="center"/>
    </xf>
    <xf numFmtId="0" fontId="25" fillId="0" borderId="13" xfId="0" applyFont="1" applyBorder="1" applyAlignment="1">
      <alignment vertical="center"/>
    </xf>
    <xf numFmtId="0" fontId="25" fillId="0" borderId="12" xfId="0" applyFont="1" applyBorder="1" applyAlignment="1">
      <alignment vertical="center"/>
    </xf>
    <xf numFmtId="0" fontId="25" fillId="0" borderId="14" xfId="0" applyFont="1" applyBorder="1" applyAlignment="1">
      <alignment vertical="center"/>
    </xf>
    <xf numFmtId="0" fontId="25" fillId="0" borderId="20" xfId="0" applyFont="1" applyBorder="1" applyAlignment="1">
      <alignment horizontal="left" vertical="center"/>
    </xf>
    <xf numFmtId="0" fontId="25" fillId="0" borderId="21" xfId="0" applyFont="1" applyBorder="1" applyAlignment="1">
      <alignment horizontal="left" vertical="center"/>
    </xf>
    <xf numFmtId="0" fontId="25" fillId="0" borderId="23" xfId="0" applyFont="1" applyBorder="1" applyAlignment="1">
      <alignment horizontal="left" vertical="center"/>
    </xf>
    <xf numFmtId="0" fontId="25" fillId="0" borderId="11" xfId="0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22" xfId="0" applyFont="1" applyBorder="1" applyAlignment="1">
      <alignment horizontal="left" vertical="center"/>
    </xf>
    <xf numFmtId="0" fontId="35" fillId="0" borderId="0" xfId="0" applyFont="1" applyAlignment="1">
      <alignment vertical="center"/>
    </xf>
    <xf numFmtId="0" fontId="18" fillId="0" borderId="0" xfId="45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8" fillId="33" borderId="0" xfId="46" applyFont="1" applyFill="1"/>
    <xf numFmtId="0" fontId="19" fillId="33" borderId="0" xfId="46" applyFill="1"/>
    <xf numFmtId="0" fontId="19" fillId="33" borderId="0" xfId="46" applyFill="1" applyAlignment="1">
      <alignment horizontal="center"/>
    </xf>
    <xf numFmtId="0" fontId="19" fillId="0" borderId="0" xfId="46" applyProtection="1">
      <protection locked="0"/>
    </xf>
    <xf numFmtId="0" fontId="19" fillId="0" borderId="0" xfId="46" applyAlignment="1" applyProtection="1">
      <alignment horizontal="center"/>
      <protection locked="0"/>
    </xf>
    <xf numFmtId="0" fontId="38" fillId="0" borderId="0" xfId="46" applyFont="1" applyProtection="1">
      <protection locked="0"/>
    </xf>
    <xf numFmtId="0" fontId="38" fillId="35" borderId="0" xfId="46" applyFont="1" applyFill="1" applyProtection="1">
      <protection locked="0"/>
    </xf>
    <xf numFmtId="0" fontId="40" fillId="33" borderId="0" xfId="46" applyFont="1" applyFill="1" applyAlignment="1" applyProtection="1">
      <alignment horizontal="left" vertical="top"/>
      <protection locked="0"/>
    </xf>
    <xf numFmtId="0" fontId="41" fillId="33" borderId="0" xfId="46" applyFont="1" applyFill="1" applyAlignment="1" applyProtection="1">
      <alignment horizontal="left"/>
      <protection locked="0"/>
    </xf>
    <xf numFmtId="0" fontId="41" fillId="35" borderId="0" xfId="46" applyFont="1" applyFill="1" applyProtection="1">
      <protection locked="0"/>
    </xf>
    <xf numFmtId="2" fontId="19" fillId="0" borderId="0" xfId="46" applyNumberFormat="1" applyProtection="1">
      <protection locked="0"/>
    </xf>
    <xf numFmtId="2" fontId="42" fillId="0" borderId="0" xfId="46" applyNumberFormat="1" applyFont="1" applyAlignment="1" applyProtection="1">
      <alignment vertical="top"/>
      <protection locked="0"/>
    </xf>
    <xf numFmtId="0" fontId="32" fillId="0" borderId="16" xfId="46" applyFont="1" applyBorder="1" applyAlignment="1" applyProtection="1">
      <alignment horizontal="center" vertical="center"/>
      <protection locked="0"/>
    </xf>
    <xf numFmtId="0" fontId="32" fillId="0" borderId="11" xfId="46" applyFont="1" applyBorder="1" applyAlignment="1" applyProtection="1">
      <alignment horizontal="center" vertical="center"/>
      <protection locked="0"/>
    </xf>
    <xf numFmtId="2" fontId="30" fillId="0" borderId="16" xfId="46" applyNumberFormat="1" applyFont="1" applyBorder="1" applyAlignment="1" applyProtection="1">
      <alignment horizontal="center" vertical="top"/>
      <protection locked="0"/>
    </xf>
    <xf numFmtId="2" fontId="29" fillId="0" borderId="17" xfId="46" applyNumberFormat="1" applyFont="1" applyBorder="1" applyAlignment="1" applyProtection="1">
      <alignment vertical="center"/>
      <protection locked="0"/>
    </xf>
    <xf numFmtId="2" fontId="29" fillId="0" borderId="18" xfId="46" applyNumberFormat="1" applyFont="1" applyBorder="1" applyAlignment="1" applyProtection="1">
      <alignment vertical="center"/>
      <protection locked="0"/>
    </xf>
    <xf numFmtId="2" fontId="30" fillId="0" borderId="0" xfId="46" applyNumberFormat="1" applyFont="1" applyAlignment="1" applyProtection="1">
      <alignment horizontal="left" vertical="top"/>
      <protection locked="0"/>
    </xf>
    <xf numFmtId="2" fontId="30" fillId="35" borderId="0" xfId="46" applyNumberFormat="1" applyFont="1" applyFill="1" applyProtection="1">
      <protection locked="0"/>
    </xf>
    <xf numFmtId="0" fontId="44" fillId="33" borderId="30" xfId="46" applyFont="1" applyFill="1" applyBorder="1" applyAlignment="1">
      <alignment vertical="center" wrapText="1"/>
    </xf>
    <xf numFmtId="0" fontId="38" fillId="33" borderId="30" xfId="46" applyFont="1" applyFill="1" applyBorder="1"/>
    <xf numFmtId="2" fontId="30" fillId="0" borderId="11" xfId="46" applyNumberFormat="1" applyFont="1" applyBorder="1" applyAlignment="1" applyProtection="1">
      <alignment horizontal="center" vertical="top"/>
      <protection locked="0"/>
    </xf>
    <xf numFmtId="2" fontId="29" fillId="0" borderId="0" xfId="46" applyNumberFormat="1" applyFont="1" applyAlignment="1" applyProtection="1">
      <alignment vertical="center"/>
      <protection locked="0"/>
    </xf>
    <xf numFmtId="2" fontId="29" fillId="0" borderId="22" xfId="46" applyNumberFormat="1" applyFont="1" applyBorder="1" applyAlignment="1" applyProtection="1">
      <alignment vertical="center"/>
      <protection locked="0"/>
    </xf>
    <xf numFmtId="2" fontId="30" fillId="0" borderId="0" xfId="46" applyNumberFormat="1" applyFont="1" applyProtection="1">
      <protection locked="0"/>
    </xf>
    <xf numFmtId="0" fontId="44" fillId="33" borderId="0" xfId="46" applyFont="1" applyFill="1" applyAlignment="1">
      <alignment vertical="center" wrapText="1"/>
    </xf>
    <xf numFmtId="2" fontId="31" fillId="0" borderId="0" xfId="46" applyNumberFormat="1" applyFont="1" applyAlignment="1" applyProtection="1">
      <alignment horizontal="left" vertical="center"/>
      <protection locked="0"/>
    </xf>
    <xf numFmtId="2" fontId="31" fillId="0" borderId="11" xfId="46" applyNumberFormat="1" applyFont="1" applyBorder="1" applyAlignment="1" applyProtection="1">
      <alignment horizontal="center" vertical="center"/>
      <protection locked="0"/>
    </xf>
    <xf numFmtId="2" fontId="46" fillId="0" borderId="0" xfId="46" applyNumberFormat="1" applyFont="1" applyAlignment="1" applyProtection="1">
      <alignment vertical="center"/>
      <protection locked="0"/>
    </xf>
    <xf numFmtId="2" fontId="47" fillId="0" borderId="0" xfId="46" applyNumberFormat="1" applyFont="1" applyAlignment="1" applyProtection="1">
      <alignment vertical="center"/>
      <protection locked="0"/>
    </xf>
    <xf numFmtId="2" fontId="47" fillId="0" borderId="22" xfId="46" applyNumberFormat="1" applyFont="1" applyBorder="1" applyAlignment="1" applyProtection="1">
      <alignment vertical="center"/>
      <protection locked="0"/>
    </xf>
    <xf numFmtId="49" fontId="49" fillId="33" borderId="0" xfId="44" applyNumberFormat="1" applyFont="1" applyFill="1" applyBorder="1" applyAlignment="1" applyProtection="1">
      <alignment vertical="center"/>
    </xf>
    <xf numFmtId="0" fontId="49" fillId="33" borderId="0" xfId="46" applyFont="1" applyFill="1" applyAlignment="1">
      <alignment vertical="center"/>
    </xf>
    <xf numFmtId="49" fontId="50" fillId="33" borderId="36" xfId="44" applyNumberFormat="1" applyFont="1" applyFill="1" applyBorder="1" applyAlignment="1" applyProtection="1">
      <alignment vertical="center"/>
    </xf>
    <xf numFmtId="0" fontId="38" fillId="33" borderId="36" xfId="46" applyFont="1" applyFill="1" applyBorder="1"/>
    <xf numFmtId="0" fontId="38" fillId="33" borderId="0" xfId="46" applyFont="1" applyFill="1" applyAlignment="1">
      <alignment horizontal="left" vertical="center"/>
    </xf>
    <xf numFmtId="0" fontId="38" fillId="33" borderId="0" xfId="46" applyFont="1" applyFill="1" applyAlignment="1">
      <alignment horizontal="center"/>
    </xf>
    <xf numFmtId="0" fontId="38" fillId="33" borderId="0" xfId="46" applyFont="1" applyFill="1" applyAlignment="1">
      <alignment horizontal="left" indent="1"/>
    </xf>
    <xf numFmtId="2" fontId="31" fillId="0" borderId="20" xfId="46" applyNumberFormat="1" applyFont="1" applyBorder="1" applyAlignment="1" applyProtection="1">
      <alignment vertical="center"/>
      <protection locked="0"/>
    </xf>
    <xf numFmtId="1" fontId="33" fillId="0" borderId="0" xfId="46" applyNumberFormat="1" applyFont="1" applyAlignment="1" applyProtection="1">
      <alignment vertical="center"/>
      <protection locked="0"/>
    </xf>
    <xf numFmtId="1" fontId="33" fillId="0" borderId="11" xfId="46" applyNumberFormat="1" applyFont="1" applyBorder="1" applyAlignment="1" applyProtection="1">
      <alignment vertical="center"/>
      <protection locked="0"/>
    </xf>
    <xf numFmtId="1" fontId="33" fillId="0" borderId="22" xfId="46" applyNumberFormat="1" applyFont="1" applyBorder="1" applyAlignment="1" applyProtection="1">
      <alignment vertical="center"/>
      <protection locked="0"/>
    </xf>
    <xf numFmtId="1" fontId="31" fillId="0" borderId="0" xfId="46" applyNumberFormat="1" applyFont="1" applyAlignment="1" applyProtection="1">
      <alignment vertical="center"/>
      <protection locked="0"/>
    </xf>
    <xf numFmtId="1" fontId="31" fillId="0" borderId="11" xfId="46" applyNumberFormat="1" applyFont="1" applyBorder="1" applyAlignment="1" applyProtection="1">
      <alignment vertical="center"/>
      <protection locked="0"/>
    </xf>
    <xf numFmtId="1" fontId="31" fillId="0" borderId="22" xfId="46" applyNumberFormat="1" applyFont="1" applyBorder="1" applyAlignment="1" applyProtection="1">
      <alignment vertical="center"/>
      <protection locked="0"/>
    </xf>
    <xf numFmtId="0" fontId="53" fillId="33" borderId="0" xfId="46" applyFont="1" applyFill="1" applyAlignment="1">
      <alignment vertical="top"/>
    </xf>
    <xf numFmtId="0" fontId="31" fillId="0" borderId="11" xfId="46" applyFont="1" applyBorder="1" applyAlignment="1" applyProtection="1">
      <alignment vertical="center"/>
      <protection locked="0"/>
    </xf>
    <xf numFmtId="0" fontId="31" fillId="0" borderId="23" xfId="46" applyFont="1" applyBorder="1" applyAlignment="1" applyProtection="1">
      <alignment vertical="center"/>
      <protection locked="0"/>
    </xf>
    <xf numFmtId="1" fontId="31" fillId="0" borderId="23" xfId="46" applyNumberFormat="1" applyFont="1" applyBorder="1" applyAlignment="1" applyProtection="1">
      <alignment vertical="center"/>
      <protection locked="0"/>
    </xf>
    <xf numFmtId="0" fontId="31" fillId="0" borderId="21" xfId="46" applyFont="1" applyBorder="1" applyAlignment="1" applyProtection="1">
      <alignment vertical="center"/>
      <protection locked="0"/>
    </xf>
    <xf numFmtId="2" fontId="31" fillId="0" borderId="11" xfId="46" applyNumberFormat="1" applyFont="1" applyBorder="1" applyAlignment="1" applyProtection="1">
      <alignment vertical="center"/>
      <protection locked="0"/>
    </xf>
    <xf numFmtId="2" fontId="31" fillId="0" borderId="0" xfId="46" applyNumberFormat="1" applyFont="1" applyAlignment="1" applyProtection="1">
      <alignment vertical="center"/>
      <protection locked="0"/>
    </xf>
    <xf numFmtId="2" fontId="31" fillId="0" borderId="22" xfId="46" applyNumberFormat="1" applyFont="1" applyBorder="1" applyAlignment="1" applyProtection="1">
      <alignment vertical="center"/>
      <protection locked="0"/>
    </xf>
    <xf numFmtId="2" fontId="48" fillId="0" borderId="16" xfId="46" applyNumberFormat="1" applyFont="1" applyBorder="1" applyAlignment="1" applyProtection="1">
      <alignment horizontal="left" vertical="center" readingOrder="1"/>
      <protection locked="0"/>
    </xf>
    <xf numFmtId="2" fontId="48" fillId="0" borderId="17" xfId="46" applyNumberFormat="1" applyFont="1" applyBorder="1" applyAlignment="1" applyProtection="1">
      <alignment horizontal="left" vertical="center" readingOrder="1"/>
      <protection locked="0"/>
    </xf>
    <xf numFmtId="2" fontId="48" fillId="0" borderId="17" xfId="46" applyNumberFormat="1" applyFont="1" applyBorder="1" applyAlignment="1" applyProtection="1">
      <alignment horizontal="left" vertical="center"/>
      <protection locked="0"/>
    </xf>
    <xf numFmtId="2" fontId="48" fillId="0" borderId="11" xfId="46" applyNumberFormat="1" applyFont="1" applyBorder="1" applyAlignment="1" applyProtection="1">
      <alignment horizontal="left" vertical="center" readingOrder="1"/>
      <protection locked="0"/>
    </xf>
    <xf numFmtId="2" fontId="48" fillId="0" borderId="23" xfId="46" applyNumberFormat="1" applyFont="1" applyBorder="1" applyAlignment="1" applyProtection="1">
      <alignment horizontal="left" vertical="center"/>
      <protection locked="0"/>
    </xf>
    <xf numFmtId="2" fontId="29" fillId="0" borderId="46" xfId="46" applyNumberFormat="1" applyFont="1" applyBorder="1" applyAlignment="1" applyProtection="1">
      <alignment horizontal="left" vertical="top" wrapText="1"/>
      <protection locked="0"/>
    </xf>
    <xf numFmtId="2" fontId="29" fillId="0" borderId="21" xfId="46" applyNumberFormat="1" applyFont="1" applyBorder="1" applyAlignment="1" applyProtection="1">
      <alignment horizontal="left" vertical="center"/>
      <protection locked="0"/>
    </xf>
    <xf numFmtId="2" fontId="48" fillId="0" borderId="0" xfId="46" applyNumberFormat="1" applyFont="1" applyAlignment="1" applyProtection="1">
      <alignment horizontal="left"/>
      <protection locked="0"/>
    </xf>
    <xf numFmtId="2" fontId="48" fillId="0" borderId="0" xfId="46" applyNumberFormat="1" applyFont="1" applyAlignment="1" applyProtection="1">
      <alignment horizontal="center"/>
      <protection locked="0"/>
    </xf>
    <xf numFmtId="2" fontId="48" fillId="0" borderId="0" xfId="46" applyNumberFormat="1" applyFont="1" applyAlignment="1" applyProtection="1">
      <alignment vertical="center"/>
      <protection locked="0"/>
    </xf>
    <xf numFmtId="2" fontId="48" fillId="0" borderId="0" xfId="46" applyNumberFormat="1" applyFont="1" applyAlignment="1" applyProtection="1">
      <alignment horizontal="center" vertical="center"/>
      <protection locked="0"/>
    </xf>
    <xf numFmtId="2" fontId="29" fillId="0" borderId="56" xfId="46" applyNumberFormat="1" applyFont="1" applyBorder="1" applyAlignment="1" applyProtection="1">
      <alignment vertical="center"/>
      <protection locked="0"/>
    </xf>
    <xf numFmtId="2" fontId="41" fillId="33" borderId="0" xfId="46" applyNumberFormat="1" applyFont="1" applyFill="1" applyProtection="1">
      <protection locked="0"/>
    </xf>
    <xf numFmtId="2" fontId="55" fillId="33" borderId="0" xfId="46" applyNumberFormat="1" applyFont="1" applyFill="1" applyProtection="1">
      <protection locked="0"/>
    </xf>
    <xf numFmtId="2" fontId="19" fillId="0" borderId="0" xfId="46" applyNumberFormat="1" applyAlignment="1" applyProtection="1">
      <alignment horizontal="center"/>
      <protection locked="0"/>
    </xf>
    <xf numFmtId="170" fontId="23" fillId="35" borderId="22" xfId="1" applyNumberFormat="1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0" xfId="0" applyFont="1" applyFill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35" borderId="20" xfId="0" applyFont="1" applyFill="1" applyBorder="1" applyAlignment="1">
      <alignment horizontal="center" vertical="center"/>
    </xf>
    <xf numFmtId="0" fontId="21" fillId="35" borderId="23" xfId="0" applyFont="1" applyFill="1" applyBorder="1" applyAlignment="1">
      <alignment horizontal="center" vertical="center"/>
    </xf>
    <xf numFmtId="0" fontId="21" fillId="35" borderId="21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1" xfId="0" applyFont="1" applyBorder="1" applyAlignment="1">
      <alignment horizontal="left" wrapText="1"/>
    </xf>
    <xf numFmtId="0" fontId="20" fillId="0" borderId="0" xfId="0" applyFont="1" applyAlignment="1">
      <alignment horizontal="left" wrapText="1"/>
    </xf>
    <xf numFmtId="0" fontId="20" fillId="0" borderId="22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3" xfId="0" applyFont="1" applyBorder="1" applyAlignment="1">
      <alignment horizontal="left" wrapText="1"/>
    </xf>
    <xf numFmtId="0" fontId="20" fillId="0" borderId="21" xfId="0" applyFont="1" applyBorder="1" applyAlignment="1">
      <alignment horizontal="left" wrapText="1"/>
    </xf>
    <xf numFmtId="0" fontId="23" fillId="35" borderId="11" xfId="0" applyFont="1" applyFill="1" applyBorder="1" applyAlignment="1">
      <alignment horizontal="center" vertical="center"/>
    </xf>
    <xf numFmtId="0" fontId="23" fillId="35" borderId="0" xfId="0" applyFont="1" applyFill="1" applyAlignment="1">
      <alignment horizontal="center" vertical="center"/>
    </xf>
    <xf numFmtId="0" fontId="21" fillId="35" borderId="11" xfId="0" applyFont="1" applyFill="1" applyBorder="1" applyAlignment="1">
      <alignment horizontal="center" vertical="center"/>
    </xf>
    <xf numFmtId="0" fontId="21" fillId="35" borderId="0" xfId="0" applyFont="1" applyFill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4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1" fillId="34" borderId="16" xfId="0" applyFont="1" applyFill="1" applyBorder="1" applyAlignment="1">
      <alignment horizontal="center" vertical="center"/>
    </xf>
    <xf numFmtId="0" fontId="21" fillId="34" borderId="18" xfId="0" applyFont="1" applyFill="1" applyBorder="1" applyAlignment="1">
      <alignment horizontal="center" vertical="center"/>
    </xf>
    <xf numFmtId="0" fontId="21" fillId="35" borderId="16" xfId="0" applyFont="1" applyFill="1" applyBorder="1" applyAlignment="1">
      <alignment horizontal="center" vertical="center"/>
    </xf>
    <xf numFmtId="0" fontId="21" fillId="35" borderId="17" xfId="0" applyFont="1" applyFill="1" applyBorder="1" applyAlignment="1">
      <alignment horizontal="center" vertical="center"/>
    </xf>
    <xf numFmtId="0" fontId="23" fillId="34" borderId="15" xfId="0" applyFont="1" applyFill="1" applyBorder="1" applyAlignment="1">
      <alignment horizontal="center" vertical="center" wrapText="1"/>
    </xf>
    <xf numFmtId="0" fontId="23" fillId="34" borderId="15" xfId="0" applyFont="1" applyFill="1" applyBorder="1" applyAlignment="1">
      <alignment horizontal="center" vertical="center"/>
    </xf>
    <xf numFmtId="0" fontId="23" fillId="34" borderId="19" xfId="0" applyFont="1" applyFill="1" applyBorder="1" applyAlignment="1">
      <alignment horizontal="center" vertical="center"/>
    </xf>
    <xf numFmtId="0" fontId="21" fillId="35" borderId="22" xfId="0" applyFont="1" applyFill="1" applyBorder="1" applyAlignment="1">
      <alignment horizontal="center" vertical="center"/>
    </xf>
    <xf numFmtId="0" fontId="23" fillId="34" borderId="16" xfId="0" applyFont="1" applyFill="1" applyBorder="1" applyAlignment="1">
      <alignment horizontal="center" vertical="center"/>
    </xf>
    <xf numFmtId="0" fontId="23" fillId="34" borderId="17" xfId="0" applyFont="1" applyFill="1" applyBorder="1" applyAlignment="1">
      <alignment horizontal="center" vertical="center"/>
    </xf>
    <xf numFmtId="0" fontId="23" fillId="34" borderId="18" xfId="0" applyFont="1" applyFill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3" fillId="34" borderId="12" xfId="0" applyFont="1" applyFill="1" applyBorder="1" applyAlignment="1">
      <alignment horizontal="center" vertical="center"/>
    </xf>
    <xf numFmtId="0" fontId="23" fillId="34" borderId="14" xfId="0" applyFont="1" applyFill="1" applyBorder="1" applyAlignment="1">
      <alignment horizontal="center" vertical="center"/>
    </xf>
    <xf numFmtId="0" fontId="23" fillId="34" borderId="13" xfId="0" applyFont="1" applyFill="1" applyBorder="1" applyAlignment="1">
      <alignment horizontal="center" vertical="center"/>
    </xf>
    <xf numFmtId="168" fontId="21" fillId="35" borderId="11" xfId="0" applyNumberFormat="1" applyFont="1" applyFill="1" applyBorder="1" applyAlignment="1">
      <alignment horizontal="center" vertical="center"/>
    </xf>
    <xf numFmtId="168" fontId="21" fillId="35" borderId="0" xfId="0" applyNumberFormat="1" applyFont="1" applyFill="1" applyAlignment="1">
      <alignment horizontal="center" vertical="center"/>
    </xf>
    <xf numFmtId="168" fontId="21" fillId="35" borderId="22" xfId="0" applyNumberFormat="1" applyFont="1" applyFill="1" applyBorder="1" applyAlignment="1">
      <alignment horizontal="center" vertical="center"/>
    </xf>
    <xf numFmtId="0" fontId="21" fillId="0" borderId="17" xfId="0" applyFont="1" applyBorder="1" applyAlignment="1">
      <alignment horizontal="left" vertical="center"/>
    </xf>
    <xf numFmtId="0" fontId="24" fillId="33" borderId="12" xfId="0" applyFont="1" applyFill="1" applyBorder="1" applyAlignment="1">
      <alignment horizontal="center" vertical="center"/>
    </xf>
    <xf numFmtId="0" fontId="24" fillId="33" borderId="14" xfId="0" applyFont="1" applyFill="1" applyBorder="1" applyAlignment="1">
      <alignment horizontal="center" vertical="center"/>
    </xf>
    <xf numFmtId="0" fontId="24" fillId="33" borderId="13" xfId="0" applyFont="1" applyFill="1" applyBorder="1" applyAlignment="1">
      <alignment horizontal="center" vertical="center"/>
    </xf>
    <xf numFmtId="14" fontId="21" fillId="35" borderId="20" xfId="0" applyNumberFormat="1" applyFont="1" applyFill="1" applyBorder="1" applyAlignment="1">
      <alignment horizontal="center" vertical="center"/>
    </xf>
    <xf numFmtId="14" fontId="21" fillId="35" borderId="21" xfId="0" applyNumberFormat="1" applyFont="1" applyFill="1" applyBorder="1" applyAlignment="1">
      <alignment horizontal="center" vertical="center"/>
    </xf>
    <xf numFmtId="2" fontId="21" fillId="35" borderId="20" xfId="0" applyNumberFormat="1" applyFont="1" applyFill="1" applyBorder="1" applyAlignment="1">
      <alignment horizontal="center" vertical="center"/>
    </xf>
    <xf numFmtId="2" fontId="21" fillId="35" borderId="21" xfId="0" applyNumberFormat="1" applyFont="1" applyFill="1" applyBorder="1" applyAlignment="1">
      <alignment horizontal="center" vertical="center"/>
    </xf>
    <xf numFmtId="169" fontId="21" fillId="35" borderId="11" xfId="0" applyNumberFormat="1" applyFont="1" applyFill="1" applyBorder="1" applyAlignment="1">
      <alignment horizontal="center" vertical="center"/>
    </xf>
    <xf numFmtId="169" fontId="21" fillId="35" borderId="0" xfId="0" applyNumberFormat="1" applyFont="1" applyFill="1" applyAlignment="1">
      <alignment horizontal="center" vertical="center"/>
    </xf>
    <xf numFmtId="169" fontId="21" fillId="35" borderId="22" xfId="0" applyNumberFormat="1" applyFont="1" applyFill="1" applyBorder="1" applyAlignment="1">
      <alignment horizontal="center" vertical="center"/>
    </xf>
    <xf numFmtId="0" fontId="21" fillId="35" borderId="18" xfId="0" applyFont="1" applyFill="1" applyBorder="1" applyAlignment="1">
      <alignment horizontal="center" vertical="center"/>
    </xf>
    <xf numFmtId="0" fontId="23" fillId="34" borderId="20" xfId="0" applyFont="1" applyFill="1" applyBorder="1" applyAlignment="1">
      <alignment horizontal="center" vertical="center"/>
    </xf>
    <xf numFmtId="0" fontId="23" fillId="34" borderId="23" xfId="0" applyFont="1" applyFill="1" applyBorder="1" applyAlignment="1">
      <alignment horizontal="center" vertical="center"/>
    </xf>
    <xf numFmtId="0" fontId="23" fillId="34" borderId="21" xfId="0" applyFont="1" applyFill="1" applyBorder="1" applyAlignment="1">
      <alignment horizontal="center" vertical="center"/>
    </xf>
    <xf numFmtId="0" fontId="23" fillId="34" borderId="19" xfId="0" applyFont="1" applyFill="1" applyBorder="1" applyAlignment="1">
      <alignment horizontal="center" vertical="center" wrapText="1"/>
    </xf>
    <xf numFmtId="0" fontId="21" fillId="0" borderId="11" xfId="0" applyFont="1" applyBorder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1" fillId="35" borderId="11" xfId="0" applyFont="1" applyFill="1" applyBorder="1" applyAlignment="1">
      <alignment horizontal="right" vertical="center"/>
    </xf>
    <xf numFmtId="0" fontId="21" fillId="35" borderId="0" xfId="0" applyFont="1" applyFill="1" applyAlignment="1">
      <alignment horizontal="right" vertical="center"/>
    </xf>
    <xf numFmtId="0" fontId="25" fillId="0" borderId="12" xfId="0" applyFont="1" applyBorder="1" applyAlignment="1">
      <alignment horizontal="left" vertical="center"/>
    </xf>
    <xf numFmtId="0" fontId="25" fillId="0" borderId="14" xfId="0" applyFont="1" applyBorder="1" applyAlignment="1">
      <alignment horizontal="left" vertical="center"/>
    </xf>
    <xf numFmtId="0" fontId="25" fillId="0" borderId="13" xfId="0" applyFont="1" applyBorder="1" applyAlignment="1">
      <alignment horizontal="left" vertical="center"/>
    </xf>
    <xf numFmtId="0" fontId="25" fillId="0" borderId="16" xfId="0" applyFont="1" applyBorder="1" applyAlignment="1">
      <alignment horizontal="left" vertical="center"/>
    </xf>
    <xf numFmtId="0" fontId="25" fillId="0" borderId="17" xfId="0" applyFont="1" applyBorder="1" applyAlignment="1">
      <alignment horizontal="left" vertical="center"/>
    </xf>
    <xf numFmtId="0" fontId="25" fillId="0" borderId="18" xfId="0" applyFont="1" applyBorder="1" applyAlignment="1">
      <alignment horizontal="left" vertical="center"/>
    </xf>
    <xf numFmtId="0" fontId="25" fillId="0" borderId="20" xfId="0" applyFont="1" applyBorder="1" applyAlignment="1">
      <alignment horizontal="left" vertical="center"/>
    </xf>
    <xf numFmtId="0" fontId="25" fillId="0" borderId="23" xfId="0" applyFont="1" applyBorder="1" applyAlignment="1">
      <alignment horizontal="left" vertical="center"/>
    </xf>
    <xf numFmtId="0" fontId="25" fillId="0" borderId="21" xfId="0" applyFont="1" applyBorder="1" applyAlignment="1">
      <alignment horizontal="left" vertical="center"/>
    </xf>
    <xf numFmtId="14" fontId="25" fillId="0" borderId="0" xfId="0" applyNumberFormat="1" applyFont="1" applyAlignment="1">
      <alignment horizontal="center" vertical="center"/>
    </xf>
    <xf numFmtId="0" fontId="37" fillId="0" borderId="17" xfId="0" applyFont="1" applyBorder="1" applyAlignment="1">
      <alignment horizontal="left" vertical="center" wrapText="1"/>
    </xf>
    <xf numFmtId="0" fontId="37" fillId="0" borderId="0" xfId="0" applyFont="1" applyAlignment="1">
      <alignment horizontal="left" vertical="center" wrapText="1"/>
    </xf>
    <xf numFmtId="170" fontId="25" fillId="0" borderId="14" xfId="1" applyNumberFormat="1" applyFont="1" applyBorder="1" applyAlignment="1">
      <alignment horizontal="center" vertical="center"/>
    </xf>
    <xf numFmtId="170" fontId="25" fillId="0" borderId="13" xfId="1" applyNumberFormat="1" applyFont="1" applyBorder="1" applyAlignment="1">
      <alignment horizontal="center" vertical="center"/>
    </xf>
    <xf numFmtId="170" fontId="25" fillId="0" borderId="14" xfId="0" applyNumberFormat="1" applyFont="1" applyBorder="1" applyAlignment="1">
      <alignment horizontal="center" vertical="center"/>
    </xf>
    <xf numFmtId="170" fontId="25" fillId="0" borderId="13" xfId="0" applyNumberFormat="1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5" fillId="0" borderId="12" xfId="0" applyFont="1" applyBorder="1" applyAlignment="1">
      <alignment horizontal="left" vertical="center" wrapText="1"/>
    </xf>
    <xf numFmtId="0" fontId="25" fillId="0" borderId="14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left" vertical="center" wrapText="1"/>
    </xf>
    <xf numFmtId="0" fontId="26" fillId="37" borderId="12" xfId="0" applyFont="1" applyFill="1" applyBorder="1" applyAlignment="1">
      <alignment horizontal="left" vertical="center"/>
    </xf>
    <xf numFmtId="0" fontId="26" fillId="37" borderId="14" xfId="0" applyFont="1" applyFill="1" applyBorder="1" applyAlignment="1">
      <alignment horizontal="left" vertical="center"/>
    </xf>
    <xf numFmtId="0" fontId="26" fillId="37" borderId="13" xfId="0" applyFont="1" applyFill="1" applyBorder="1" applyAlignment="1">
      <alignment horizontal="left" vertical="center"/>
    </xf>
    <xf numFmtId="0" fontId="25" fillId="0" borderId="12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14" fontId="25" fillId="0" borderId="14" xfId="0" applyNumberFormat="1" applyFont="1" applyBorder="1" applyAlignment="1">
      <alignment horizontal="left" vertical="center"/>
    </xf>
    <xf numFmtId="14" fontId="25" fillId="0" borderId="13" xfId="0" applyNumberFormat="1" applyFont="1" applyBorder="1" applyAlignment="1">
      <alignment horizontal="left" vertical="center"/>
    </xf>
    <xf numFmtId="0" fontId="27" fillId="0" borderId="25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7" fillId="0" borderId="26" xfId="0" applyFont="1" applyBorder="1" applyAlignment="1">
      <alignment horizontal="center" vertical="center"/>
    </xf>
    <xf numFmtId="0" fontId="25" fillId="0" borderId="28" xfId="0" applyFont="1" applyBorder="1" applyAlignment="1">
      <alignment vertical="center"/>
    </xf>
    <xf numFmtId="0" fontId="28" fillId="0" borderId="12" xfId="0" applyFont="1" applyBorder="1" applyAlignment="1">
      <alignment horizontal="left" vertical="center"/>
    </xf>
    <xf numFmtId="0" fontId="28" fillId="0" borderId="14" xfId="0" applyFont="1" applyBorder="1" applyAlignment="1">
      <alignment horizontal="left" vertical="center"/>
    </xf>
    <xf numFmtId="0" fontId="28" fillId="0" borderId="13" xfId="0" applyFont="1" applyBorder="1" applyAlignment="1">
      <alignment horizontal="left" vertical="center"/>
    </xf>
    <xf numFmtId="2" fontId="54" fillId="33" borderId="0" xfId="46" applyNumberFormat="1" applyFont="1" applyFill="1" applyAlignment="1" applyProtection="1">
      <alignment horizontal="left" vertical="center"/>
      <protection locked="0"/>
    </xf>
    <xf numFmtId="2" fontId="29" fillId="0" borderId="0" xfId="46" applyNumberFormat="1" applyFont="1" applyAlignment="1" applyProtection="1">
      <alignment horizontal="left" vertical="center"/>
      <protection locked="0"/>
    </xf>
    <xf numFmtId="2" fontId="29" fillId="0" borderId="35" xfId="46" applyNumberFormat="1" applyFont="1" applyBorder="1" applyAlignment="1" applyProtection="1">
      <alignment horizontal="center" vertical="center"/>
      <protection locked="0"/>
    </xf>
    <xf numFmtId="2" fontId="29" fillId="0" borderId="42" xfId="46" applyNumberFormat="1" applyFont="1" applyBorder="1" applyAlignment="1" applyProtection="1">
      <alignment horizontal="center" vertical="center"/>
      <protection locked="0"/>
    </xf>
    <xf numFmtId="2" fontId="29" fillId="0" borderId="56" xfId="46" applyNumberFormat="1" applyFont="1" applyBorder="1" applyAlignment="1" applyProtection="1">
      <alignment horizontal="left" vertical="center"/>
      <protection locked="0"/>
    </xf>
    <xf numFmtId="2" fontId="29" fillId="0" borderId="43" xfId="46" applyNumberFormat="1" applyFont="1" applyBorder="1" applyAlignment="1" applyProtection="1">
      <alignment horizontal="left" vertical="center"/>
      <protection locked="0"/>
    </xf>
    <xf numFmtId="2" fontId="29" fillId="0" borderId="23" xfId="46" applyNumberFormat="1" applyFont="1" applyBorder="1" applyAlignment="1" applyProtection="1">
      <alignment horizontal="left" vertical="center"/>
      <protection locked="0"/>
    </xf>
    <xf numFmtId="2" fontId="29" fillId="0" borderId="21" xfId="46" applyNumberFormat="1" applyFont="1" applyBorder="1" applyAlignment="1" applyProtection="1">
      <alignment horizontal="left" vertical="center"/>
      <protection locked="0"/>
    </xf>
    <xf numFmtId="2" fontId="29" fillId="0" borderId="17" xfId="46" applyNumberFormat="1" applyFont="1" applyBorder="1" applyAlignment="1" applyProtection="1">
      <alignment horizontal="left" vertical="center"/>
      <protection locked="0"/>
    </xf>
    <xf numFmtId="2" fontId="30" fillId="0" borderId="17" xfId="46" applyNumberFormat="1" applyFont="1" applyBorder="1" applyAlignment="1" applyProtection="1">
      <alignment horizontal="center"/>
      <protection locked="0"/>
    </xf>
    <xf numFmtId="2" fontId="30" fillId="0" borderId="18" xfId="46" applyNumberFormat="1" applyFont="1" applyBorder="1" applyAlignment="1" applyProtection="1">
      <alignment horizontal="center"/>
      <protection locked="0"/>
    </xf>
    <xf numFmtId="2" fontId="30" fillId="0" borderId="0" xfId="46" applyNumberFormat="1" applyFont="1" applyAlignment="1" applyProtection="1">
      <alignment horizontal="center"/>
      <protection locked="0"/>
    </xf>
    <xf numFmtId="2" fontId="30" fillId="0" borderId="22" xfId="46" applyNumberFormat="1" applyFont="1" applyBorder="1" applyAlignment="1" applyProtection="1">
      <alignment horizontal="center"/>
      <protection locked="0"/>
    </xf>
    <xf numFmtId="2" fontId="30" fillId="0" borderId="11" xfId="46" applyNumberFormat="1" applyFont="1" applyBorder="1" applyAlignment="1" applyProtection="1">
      <alignment horizontal="center"/>
      <protection locked="0"/>
    </xf>
    <xf numFmtId="2" fontId="30" fillId="0" borderId="54" xfId="46" applyNumberFormat="1" applyFont="1" applyBorder="1" applyAlignment="1" applyProtection="1">
      <alignment horizontal="center"/>
      <protection locked="0"/>
    </xf>
    <xf numFmtId="2" fontId="30" fillId="0" borderId="33" xfId="46" applyNumberFormat="1" applyFont="1" applyBorder="1" applyAlignment="1" applyProtection="1">
      <alignment horizontal="center"/>
      <protection locked="0"/>
    </xf>
    <xf numFmtId="2" fontId="30" fillId="0" borderId="41" xfId="46" applyNumberFormat="1" applyFont="1" applyBorder="1" applyAlignment="1" applyProtection="1">
      <alignment horizontal="center"/>
      <protection locked="0"/>
    </xf>
    <xf numFmtId="2" fontId="30" fillId="0" borderId="37" xfId="46" applyNumberFormat="1" applyFont="1" applyBorder="1" applyAlignment="1" applyProtection="1">
      <alignment horizontal="center"/>
      <protection locked="0"/>
    </xf>
    <xf numFmtId="0" fontId="33" fillId="0" borderId="0" xfId="46" applyFont="1" applyAlignment="1" applyProtection="1">
      <alignment horizontal="center" vertical="center"/>
      <protection locked="0"/>
    </xf>
    <xf numFmtId="14" fontId="31" fillId="0" borderId="0" xfId="46" applyNumberFormat="1" applyFont="1" applyAlignment="1" applyProtection="1">
      <alignment horizontal="center" vertical="center"/>
      <protection locked="0"/>
    </xf>
    <xf numFmtId="2" fontId="31" fillId="0" borderId="0" xfId="46" applyNumberFormat="1" applyFont="1" applyAlignment="1" applyProtection="1">
      <alignment horizontal="center"/>
      <protection locked="0"/>
    </xf>
    <xf numFmtId="0" fontId="32" fillId="0" borderId="16" xfId="46" applyFont="1" applyBorder="1" applyAlignment="1" applyProtection="1">
      <alignment horizontal="center" vertical="center"/>
      <protection locked="0"/>
    </xf>
    <xf numFmtId="0" fontId="32" fillId="0" borderId="11" xfId="46" applyFont="1" applyBorder="1" applyAlignment="1" applyProtection="1">
      <alignment horizontal="center" vertical="center"/>
      <protection locked="0"/>
    </xf>
    <xf numFmtId="2" fontId="31" fillId="0" borderId="17" xfId="46" applyNumberFormat="1" applyFont="1" applyBorder="1" applyAlignment="1" applyProtection="1">
      <alignment horizontal="center"/>
      <protection locked="0"/>
    </xf>
    <xf numFmtId="0" fontId="32" fillId="0" borderId="31" xfId="46" applyFont="1" applyBorder="1" applyAlignment="1" applyProtection="1">
      <alignment horizontal="center" vertical="center"/>
      <protection locked="0"/>
    </xf>
    <xf numFmtId="0" fontId="32" fillId="0" borderId="33" xfId="46" applyFont="1" applyBorder="1" applyAlignment="1" applyProtection="1">
      <alignment horizontal="center" vertical="center"/>
      <protection locked="0"/>
    </xf>
    <xf numFmtId="2" fontId="31" fillId="0" borderId="32" xfId="46" applyNumberFormat="1" applyFont="1" applyBorder="1" applyAlignment="1" applyProtection="1">
      <alignment horizontal="center"/>
      <protection locked="0"/>
    </xf>
    <xf numFmtId="2" fontId="31" fillId="0" borderId="34" xfId="46" applyNumberFormat="1" applyFont="1" applyBorder="1" applyAlignment="1" applyProtection="1">
      <alignment horizontal="center"/>
      <protection locked="0"/>
    </xf>
    <xf numFmtId="2" fontId="31" fillId="0" borderId="35" xfId="46" applyNumberFormat="1" applyFont="1" applyBorder="1" applyAlignment="1" applyProtection="1">
      <alignment horizontal="center"/>
      <protection locked="0"/>
    </xf>
    <xf numFmtId="0" fontId="32" fillId="0" borderId="39" xfId="46" applyFont="1" applyBorder="1" applyAlignment="1" applyProtection="1">
      <alignment horizontal="center" vertical="center"/>
      <protection locked="0"/>
    </xf>
    <xf numFmtId="2" fontId="29" fillId="0" borderId="11" xfId="46" applyNumberFormat="1" applyFont="1" applyBorder="1" applyAlignment="1" applyProtection="1">
      <alignment horizontal="left" vertical="center"/>
      <protection locked="0"/>
    </xf>
    <xf numFmtId="0" fontId="29" fillId="0" borderId="0" xfId="46" applyFont="1" applyAlignment="1" applyProtection="1">
      <alignment horizontal="center" vertical="center"/>
      <protection locked="0"/>
    </xf>
    <xf numFmtId="0" fontId="31" fillId="0" borderId="11" xfId="46" applyFont="1" applyBorder="1" applyAlignment="1" applyProtection="1">
      <alignment horizontal="center" vertical="center"/>
      <protection locked="0"/>
    </xf>
    <xf numFmtId="0" fontId="31" fillId="0" borderId="0" xfId="46" applyFont="1" applyAlignment="1" applyProtection="1">
      <alignment horizontal="center" vertical="center"/>
      <protection locked="0"/>
    </xf>
    <xf numFmtId="0" fontId="31" fillId="0" borderId="22" xfId="46" applyFont="1" applyBorder="1" applyAlignment="1" applyProtection="1">
      <alignment horizontal="center" vertical="center"/>
      <protection locked="0"/>
    </xf>
    <xf numFmtId="2" fontId="29" fillId="0" borderId="20" xfId="46" applyNumberFormat="1" applyFont="1" applyBorder="1" applyAlignment="1" applyProtection="1">
      <alignment horizontal="left" vertical="center"/>
      <protection locked="0"/>
    </xf>
    <xf numFmtId="0" fontId="29" fillId="0" borderId="23" xfId="46" applyFont="1" applyBorder="1" applyAlignment="1" applyProtection="1">
      <alignment horizontal="center" vertical="center" wrapText="1"/>
      <protection locked="0"/>
    </xf>
    <xf numFmtId="0" fontId="29" fillId="0" borderId="21" xfId="46" applyFont="1" applyBorder="1" applyAlignment="1" applyProtection="1">
      <alignment horizontal="center" vertical="center" wrapText="1"/>
      <protection locked="0"/>
    </xf>
    <xf numFmtId="2" fontId="31" fillId="0" borderId="17" xfId="46" applyNumberFormat="1" applyFont="1" applyBorder="1" applyAlignment="1" applyProtection="1">
      <alignment horizontal="center" vertical="center"/>
      <protection locked="0"/>
    </xf>
    <xf numFmtId="2" fontId="31" fillId="0" borderId="0" xfId="46" applyNumberFormat="1" applyFont="1" applyAlignment="1" applyProtection="1">
      <alignment horizontal="center" vertical="center"/>
      <protection locked="0"/>
    </xf>
    <xf numFmtId="2" fontId="29" fillId="0" borderId="17" xfId="46" applyNumberFormat="1" applyFont="1" applyBorder="1" applyAlignment="1" applyProtection="1">
      <alignment horizontal="right" vertical="center"/>
      <protection locked="0"/>
    </xf>
    <xf numFmtId="14" fontId="31" fillId="0" borderId="17" xfId="46" applyNumberFormat="1" applyFont="1" applyBorder="1" applyAlignment="1" applyProtection="1">
      <alignment horizontal="center" vertical="center"/>
      <protection locked="0"/>
    </xf>
    <xf numFmtId="14" fontId="31" fillId="0" borderId="18" xfId="46" applyNumberFormat="1" applyFont="1" applyBorder="1" applyAlignment="1" applyProtection="1">
      <alignment horizontal="center" vertical="center"/>
      <protection locked="0"/>
    </xf>
    <xf numFmtId="14" fontId="31" fillId="0" borderId="22" xfId="46" applyNumberFormat="1" applyFont="1" applyBorder="1" applyAlignment="1" applyProtection="1">
      <alignment horizontal="center" vertical="center"/>
      <protection locked="0"/>
    </xf>
    <xf numFmtId="2" fontId="29" fillId="0" borderId="0" xfId="46" applyNumberFormat="1" applyFont="1" applyAlignment="1" applyProtection="1">
      <alignment horizontal="right" vertical="center"/>
      <protection locked="0"/>
    </xf>
    <xf numFmtId="2" fontId="29" fillId="0" borderId="18" xfId="46" applyNumberFormat="1" applyFont="1" applyBorder="1" applyAlignment="1" applyProtection="1">
      <alignment horizontal="left" vertical="center"/>
      <protection locked="0"/>
    </xf>
    <xf numFmtId="2" fontId="29" fillId="0" borderId="51" xfId="46" applyNumberFormat="1" applyFont="1" applyBorder="1" applyAlignment="1" applyProtection="1">
      <alignment vertical="center"/>
      <protection locked="0"/>
    </xf>
    <xf numFmtId="2" fontId="29" fillId="0" borderId="18" xfId="46" applyNumberFormat="1" applyFont="1" applyBorder="1" applyAlignment="1" applyProtection="1">
      <alignment vertical="center"/>
      <protection locked="0"/>
    </xf>
    <xf numFmtId="2" fontId="31" fillId="0" borderId="16" xfId="46" applyNumberFormat="1" applyFont="1" applyBorder="1" applyAlignment="1" applyProtection="1">
      <alignment horizontal="center" vertical="center"/>
      <protection locked="0"/>
    </xf>
    <xf numFmtId="2" fontId="31" fillId="0" borderId="18" xfId="46" applyNumberFormat="1" applyFont="1" applyBorder="1" applyAlignment="1" applyProtection="1">
      <alignment horizontal="center" vertical="center"/>
      <protection locked="0"/>
    </xf>
    <xf numFmtId="2" fontId="31" fillId="0" borderId="54" xfId="46" applyNumberFormat="1" applyFont="1" applyBorder="1" applyAlignment="1" applyProtection="1">
      <alignment horizontal="center" vertical="center"/>
      <protection locked="0"/>
    </xf>
    <xf numFmtId="2" fontId="31" fillId="0" borderId="56" xfId="46" applyNumberFormat="1" applyFont="1" applyBorder="1" applyAlignment="1" applyProtection="1">
      <alignment horizontal="center" vertical="center"/>
      <protection locked="0"/>
    </xf>
    <xf numFmtId="2" fontId="31" fillId="0" borderId="55" xfId="46" applyNumberFormat="1" applyFont="1" applyBorder="1" applyAlignment="1" applyProtection="1">
      <alignment horizontal="center" vertical="center"/>
      <protection locked="0"/>
    </xf>
    <xf numFmtId="0" fontId="31" fillId="0" borderId="16" xfId="46" applyFont="1" applyBorder="1" applyAlignment="1" applyProtection="1">
      <alignment horizontal="center" vertical="center"/>
      <protection locked="0"/>
    </xf>
    <xf numFmtId="0" fontId="31" fillId="0" borderId="17" xfId="46" applyFont="1" applyBorder="1" applyAlignment="1" applyProtection="1">
      <alignment horizontal="center" vertical="center"/>
      <protection locked="0"/>
    </xf>
    <xf numFmtId="0" fontId="31" fillId="0" borderId="54" xfId="46" applyFont="1" applyBorder="1" applyAlignment="1" applyProtection="1">
      <alignment horizontal="center" vertical="center"/>
      <protection locked="0"/>
    </xf>
    <xf numFmtId="0" fontId="31" fillId="0" borderId="56" xfId="46" applyFont="1" applyBorder="1" applyAlignment="1" applyProtection="1">
      <alignment horizontal="center" vertical="center"/>
      <protection locked="0"/>
    </xf>
    <xf numFmtId="0" fontId="31" fillId="0" borderId="50" xfId="46" applyFont="1" applyBorder="1" applyAlignment="1" applyProtection="1">
      <alignment horizontal="center" vertical="center"/>
      <protection locked="0"/>
    </xf>
    <xf numFmtId="0" fontId="31" fillId="0" borderId="57" xfId="46" applyFont="1" applyBorder="1" applyAlignment="1" applyProtection="1">
      <alignment horizontal="center" vertical="center"/>
      <protection locked="0"/>
    </xf>
    <xf numFmtId="2" fontId="31" fillId="0" borderId="52" xfId="46" applyNumberFormat="1" applyFont="1" applyBorder="1" applyAlignment="1" applyProtection="1">
      <alignment horizontal="center" vertical="center"/>
      <protection locked="0"/>
    </xf>
    <xf numFmtId="2" fontId="31" fillId="0" borderId="58" xfId="46" applyNumberFormat="1" applyFont="1" applyBorder="1" applyAlignment="1" applyProtection="1">
      <alignment horizontal="center" vertical="center"/>
      <protection locked="0"/>
    </xf>
    <xf numFmtId="2" fontId="29" fillId="0" borderId="59" xfId="46" applyNumberFormat="1" applyFont="1" applyBorder="1" applyAlignment="1" applyProtection="1">
      <alignment vertical="center"/>
      <protection locked="0"/>
    </xf>
    <xf numFmtId="2" fontId="29" fillId="0" borderId="55" xfId="46" applyNumberFormat="1" applyFont="1" applyBorder="1" applyAlignment="1" applyProtection="1">
      <alignment vertical="center"/>
      <protection locked="0"/>
    </xf>
    <xf numFmtId="2" fontId="29" fillId="0" borderId="24" xfId="46" applyNumberFormat="1" applyFont="1" applyBorder="1" applyAlignment="1" applyProtection="1">
      <alignment vertical="center"/>
      <protection locked="0"/>
    </xf>
    <xf numFmtId="2" fontId="29" fillId="0" borderId="22" xfId="46" applyNumberFormat="1" applyFont="1" applyBorder="1" applyAlignment="1" applyProtection="1">
      <alignment vertical="center"/>
      <protection locked="0"/>
    </xf>
    <xf numFmtId="2" fontId="31" fillId="0" borderId="20" xfId="46" applyNumberFormat="1" applyFont="1" applyBorder="1" applyAlignment="1" applyProtection="1">
      <alignment horizontal="center" vertical="center"/>
      <protection locked="0"/>
    </xf>
    <xf numFmtId="2" fontId="31" fillId="0" borderId="23" xfId="46" applyNumberFormat="1" applyFont="1" applyBorder="1" applyAlignment="1" applyProtection="1">
      <alignment horizontal="center" vertical="center"/>
      <protection locked="0"/>
    </xf>
    <xf numFmtId="2" fontId="31" fillId="0" borderId="21" xfId="46" applyNumberFormat="1" applyFont="1" applyBorder="1" applyAlignment="1" applyProtection="1">
      <alignment horizontal="center" vertical="center"/>
      <protection locked="0"/>
    </xf>
    <xf numFmtId="0" fontId="31" fillId="0" borderId="20" xfId="46" applyFont="1" applyBorder="1" applyAlignment="1" applyProtection="1">
      <alignment horizontal="center" vertical="center"/>
      <protection locked="0"/>
    </xf>
    <xf numFmtId="0" fontId="31" fillId="0" borderId="23" xfId="46" applyFont="1" applyBorder="1" applyAlignment="1" applyProtection="1">
      <alignment horizontal="center" vertical="center"/>
      <protection locked="0"/>
    </xf>
    <xf numFmtId="0" fontId="31" fillId="0" borderId="53" xfId="46" applyFont="1" applyBorder="1" applyAlignment="1" applyProtection="1">
      <alignment horizontal="center" vertical="center"/>
      <protection locked="0"/>
    </xf>
    <xf numFmtId="2" fontId="31" fillId="0" borderId="49" xfId="46" applyNumberFormat="1" applyFont="1" applyBorder="1" applyAlignment="1" applyProtection="1">
      <alignment horizontal="center" vertical="center"/>
      <protection locked="0"/>
    </xf>
    <xf numFmtId="2" fontId="29" fillId="0" borderId="45" xfId="46" applyNumberFormat="1" applyFont="1" applyBorder="1" applyAlignment="1" applyProtection="1">
      <alignment vertical="center"/>
      <protection locked="0"/>
    </xf>
    <xf numFmtId="2" fontId="29" fillId="0" borderId="21" xfId="46" applyNumberFormat="1" applyFont="1" applyBorder="1" applyAlignment="1" applyProtection="1">
      <alignment vertical="center"/>
      <protection locked="0"/>
    </xf>
    <xf numFmtId="2" fontId="29" fillId="0" borderId="24" xfId="46" applyNumberFormat="1" applyFont="1" applyBorder="1" applyAlignment="1" applyProtection="1">
      <alignment horizontal="left" vertical="center" wrapText="1"/>
      <protection locked="0"/>
    </xf>
    <xf numFmtId="2" fontId="29" fillId="0" borderId="22" xfId="46" applyNumberFormat="1" applyFont="1" applyBorder="1" applyAlignment="1" applyProtection="1">
      <alignment horizontal="left" vertical="center" wrapText="1"/>
      <protection locked="0"/>
    </xf>
    <xf numFmtId="2" fontId="31" fillId="35" borderId="16" xfId="46" applyNumberFormat="1" applyFont="1" applyFill="1" applyBorder="1" applyAlignment="1" applyProtection="1">
      <alignment horizontal="center" vertical="center"/>
      <protection locked="0"/>
    </xf>
    <xf numFmtId="2" fontId="31" fillId="35" borderId="17" xfId="46" applyNumberFormat="1" applyFont="1" applyFill="1" applyBorder="1" applyAlignment="1" applyProtection="1">
      <alignment horizontal="center" vertical="center"/>
      <protection locked="0"/>
    </xf>
    <xf numFmtId="2" fontId="31" fillId="35" borderId="20" xfId="46" applyNumberFormat="1" applyFont="1" applyFill="1" applyBorder="1" applyAlignment="1" applyProtection="1">
      <alignment horizontal="center" vertical="center"/>
      <protection locked="0"/>
    </xf>
    <xf numFmtId="2" fontId="31" fillId="35" borderId="23" xfId="46" applyNumberFormat="1" applyFont="1" applyFill="1" applyBorder="1" applyAlignment="1" applyProtection="1">
      <alignment horizontal="center" vertical="center"/>
      <protection locked="0"/>
    </xf>
    <xf numFmtId="0" fontId="31" fillId="35" borderId="16" xfId="46" applyFont="1" applyFill="1" applyBorder="1" applyAlignment="1" applyProtection="1">
      <alignment horizontal="center" vertical="center"/>
      <protection locked="0"/>
    </xf>
    <xf numFmtId="0" fontId="31" fillId="35" borderId="52" xfId="46" applyFont="1" applyFill="1" applyBorder="1" applyAlignment="1" applyProtection="1">
      <alignment horizontal="center" vertical="center"/>
      <protection locked="0"/>
    </xf>
    <xf numFmtId="0" fontId="31" fillId="35" borderId="20" xfId="46" applyFont="1" applyFill="1" applyBorder="1" applyAlignment="1" applyProtection="1">
      <alignment horizontal="center" vertical="center"/>
      <protection locked="0"/>
    </xf>
    <xf numFmtId="0" fontId="31" fillId="35" borderId="49" xfId="46" applyFont="1" applyFill="1" applyBorder="1" applyAlignment="1" applyProtection="1">
      <alignment horizontal="center" vertical="center"/>
      <protection locked="0"/>
    </xf>
    <xf numFmtId="0" fontId="31" fillId="35" borderId="50" xfId="46" applyFont="1" applyFill="1" applyBorder="1" applyAlignment="1" applyProtection="1">
      <alignment horizontal="center" vertical="center"/>
      <protection locked="0"/>
    </xf>
    <xf numFmtId="0" fontId="31" fillId="35" borderId="53" xfId="46" applyFont="1" applyFill="1" applyBorder="1" applyAlignment="1" applyProtection="1">
      <alignment horizontal="center" vertical="center"/>
      <protection locked="0"/>
    </xf>
    <xf numFmtId="2" fontId="31" fillId="35" borderId="52" xfId="46" applyNumberFormat="1" applyFont="1" applyFill="1" applyBorder="1" applyAlignment="1" applyProtection="1">
      <alignment horizontal="center" vertical="center"/>
      <protection locked="0"/>
    </xf>
    <xf numFmtId="2" fontId="31" fillId="35" borderId="49" xfId="46" applyNumberFormat="1" applyFont="1" applyFill="1" applyBorder="1" applyAlignment="1" applyProtection="1">
      <alignment horizontal="center" vertical="center"/>
      <protection locked="0"/>
    </xf>
    <xf numFmtId="2" fontId="29" fillId="0" borderId="24" xfId="46" applyNumberFormat="1" applyFont="1" applyBorder="1" applyAlignment="1" applyProtection="1">
      <alignment horizontal="left" vertical="center"/>
      <protection locked="0"/>
    </xf>
    <xf numFmtId="2" fontId="29" fillId="0" borderId="22" xfId="46" applyNumberFormat="1" applyFont="1" applyBorder="1" applyAlignment="1" applyProtection="1">
      <alignment horizontal="left" vertical="center"/>
      <protection locked="0"/>
    </xf>
    <xf numFmtId="0" fontId="31" fillId="0" borderId="52" xfId="46" applyFont="1" applyBorder="1" applyAlignment="1" applyProtection="1">
      <alignment horizontal="center" vertical="center"/>
      <protection locked="0"/>
    </xf>
    <xf numFmtId="0" fontId="31" fillId="0" borderId="49" xfId="46" applyFont="1" applyBorder="1" applyAlignment="1" applyProtection="1">
      <alignment horizontal="center" vertical="center"/>
      <protection locked="0"/>
    </xf>
    <xf numFmtId="2" fontId="29" fillId="0" borderId="45" xfId="46" applyNumberFormat="1" applyFont="1" applyBorder="1" applyAlignment="1" applyProtection="1">
      <alignment horizontal="left" vertical="center"/>
      <protection locked="0"/>
    </xf>
    <xf numFmtId="2" fontId="29" fillId="0" borderId="47" xfId="46" applyNumberFormat="1" applyFont="1" applyBorder="1" applyAlignment="1" applyProtection="1">
      <alignment horizontal="left" vertical="center"/>
      <protection locked="0"/>
    </xf>
    <xf numFmtId="2" fontId="29" fillId="0" borderId="29" xfId="46" applyNumberFormat="1" applyFont="1" applyBorder="1" applyAlignment="1" applyProtection="1">
      <alignment horizontal="left" vertical="center"/>
      <protection locked="0"/>
    </xf>
    <xf numFmtId="2" fontId="29" fillId="0" borderId="48" xfId="46" applyNumberFormat="1" applyFont="1" applyBorder="1" applyAlignment="1" applyProtection="1">
      <alignment horizontal="left" vertical="center"/>
      <protection locked="0"/>
    </xf>
    <xf numFmtId="2" fontId="29" fillId="0" borderId="49" xfId="46" applyNumberFormat="1" applyFont="1" applyBorder="1" applyAlignment="1" applyProtection="1">
      <alignment horizontal="left" vertical="center"/>
      <protection locked="0"/>
    </xf>
    <xf numFmtId="0" fontId="31" fillId="35" borderId="11" xfId="46" applyFont="1" applyFill="1" applyBorder="1" applyAlignment="1" applyProtection="1">
      <alignment horizontal="left" vertical="top"/>
      <protection locked="0"/>
    </xf>
    <xf numFmtId="0" fontId="31" fillId="35" borderId="0" xfId="46" applyFont="1" applyFill="1" applyAlignment="1" applyProtection="1">
      <alignment horizontal="left" vertical="top"/>
      <protection locked="0"/>
    </xf>
    <xf numFmtId="0" fontId="31" fillId="35" borderId="20" xfId="46" applyFont="1" applyFill="1" applyBorder="1" applyAlignment="1" applyProtection="1">
      <alignment horizontal="left" vertical="top"/>
      <protection locked="0"/>
    </xf>
    <xf numFmtId="0" fontId="31" fillId="35" borderId="23" xfId="46" applyFont="1" applyFill="1" applyBorder="1" applyAlignment="1" applyProtection="1">
      <alignment horizontal="left" vertical="top"/>
      <protection locked="0"/>
    </xf>
    <xf numFmtId="2" fontId="29" fillId="0" borderId="51" xfId="46" applyNumberFormat="1" applyFont="1" applyBorder="1" applyAlignment="1" applyProtection="1">
      <alignment horizontal="left" vertical="center"/>
      <protection locked="0"/>
    </xf>
    <xf numFmtId="2" fontId="29" fillId="0" borderId="22" xfId="46" applyNumberFormat="1" applyFont="1" applyBorder="1" applyAlignment="1" applyProtection="1">
      <alignment horizontal="center" textRotation="90"/>
      <protection locked="0"/>
    </xf>
    <xf numFmtId="0" fontId="32" fillId="0" borderId="44" xfId="46" applyFont="1" applyBorder="1" applyAlignment="1" applyProtection="1">
      <alignment horizontal="center" vertical="center"/>
      <protection locked="0"/>
    </xf>
    <xf numFmtId="0" fontId="32" fillId="0" borderId="45" xfId="46" applyFont="1" applyBorder="1" applyAlignment="1" applyProtection="1">
      <alignment horizontal="center" vertical="center"/>
      <protection locked="0"/>
    </xf>
    <xf numFmtId="2" fontId="29" fillId="0" borderId="46" xfId="46" applyNumberFormat="1" applyFont="1" applyBorder="1" applyAlignment="1" applyProtection="1">
      <alignment horizontal="left" vertical="center"/>
      <protection locked="0"/>
    </xf>
    <xf numFmtId="2" fontId="33" fillId="0" borderId="11" xfId="46" applyNumberFormat="1" applyFont="1" applyBorder="1" applyAlignment="1" applyProtection="1">
      <alignment horizontal="center" vertical="center"/>
      <protection locked="0"/>
    </xf>
    <xf numFmtId="2" fontId="33" fillId="0" borderId="0" xfId="46" applyNumberFormat="1" applyFont="1" applyAlignment="1" applyProtection="1">
      <alignment horizontal="center" vertical="center"/>
      <protection locked="0"/>
    </xf>
    <xf numFmtId="2" fontId="33" fillId="0" borderId="22" xfId="46" applyNumberFormat="1" applyFont="1" applyBorder="1" applyAlignment="1" applyProtection="1">
      <alignment horizontal="center" vertical="center"/>
      <protection locked="0"/>
    </xf>
    <xf numFmtId="2" fontId="31" fillId="0" borderId="11" xfId="46" applyNumberFormat="1" applyFont="1" applyBorder="1" applyAlignment="1" applyProtection="1">
      <alignment horizontal="center" vertical="center"/>
      <protection locked="0"/>
    </xf>
    <xf numFmtId="2" fontId="31" fillId="0" borderId="22" xfId="46" applyNumberFormat="1" applyFont="1" applyBorder="1" applyAlignment="1" applyProtection="1">
      <alignment horizontal="center" vertical="center"/>
      <protection locked="0"/>
    </xf>
    <xf numFmtId="2" fontId="51" fillId="0" borderId="0" xfId="46" applyNumberFormat="1" applyFont="1" applyAlignment="1" applyProtection="1">
      <alignment horizontal="center" vertical="center" textRotation="90"/>
      <protection locked="0"/>
    </xf>
    <xf numFmtId="1" fontId="33" fillId="0" borderId="17" xfId="46" applyNumberFormat="1" applyFont="1" applyBorder="1" applyAlignment="1" applyProtection="1">
      <alignment horizontal="center" vertical="center"/>
      <protection locked="0"/>
    </xf>
    <xf numFmtId="1" fontId="33" fillId="0" borderId="23" xfId="46" applyNumberFormat="1" applyFont="1" applyBorder="1" applyAlignment="1" applyProtection="1">
      <alignment horizontal="center" vertical="center"/>
      <protection locked="0"/>
    </xf>
    <xf numFmtId="1" fontId="33" fillId="0" borderId="17" xfId="46" applyNumberFormat="1" applyFont="1" applyBorder="1" applyAlignment="1" applyProtection="1">
      <alignment horizontal="center" vertical="center" readingOrder="1"/>
      <protection locked="0"/>
    </xf>
    <xf numFmtId="1" fontId="33" fillId="0" borderId="23" xfId="46" applyNumberFormat="1" applyFont="1" applyBorder="1" applyAlignment="1" applyProtection="1">
      <alignment horizontal="center" vertical="center" readingOrder="1"/>
      <protection locked="0"/>
    </xf>
    <xf numFmtId="0" fontId="33" fillId="0" borderId="17" xfId="46" applyFont="1" applyBorder="1" applyAlignment="1" applyProtection="1">
      <alignment horizontal="center" vertical="center"/>
      <protection locked="0"/>
    </xf>
    <xf numFmtId="0" fontId="33" fillId="0" borderId="18" xfId="46" applyFont="1" applyBorder="1" applyAlignment="1" applyProtection="1">
      <alignment horizontal="center" vertical="center"/>
      <protection locked="0"/>
    </xf>
    <xf numFmtId="0" fontId="33" fillId="0" borderId="22" xfId="46" applyFont="1" applyBorder="1" applyAlignment="1" applyProtection="1">
      <alignment horizontal="center" vertical="center"/>
      <protection locked="0"/>
    </xf>
    <xf numFmtId="2" fontId="29" fillId="0" borderId="0" xfId="46" applyNumberFormat="1" applyFont="1" applyAlignment="1" applyProtection="1">
      <alignment horizontal="center" textRotation="90" wrapText="1"/>
      <protection locked="0"/>
    </xf>
    <xf numFmtId="0" fontId="33" fillId="0" borderId="11" xfId="46" applyFont="1" applyBorder="1" applyAlignment="1" applyProtection="1">
      <alignment horizontal="center" vertical="center"/>
      <protection locked="0"/>
    </xf>
    <xf numFmtId="1" fontId="33" fillId="0" borderId="0" xfId="46" applyNumberFormat="1" applyFont="1" applyAlignment="1" applyProtection="1">
      <alignment horizontal="center" vertical="center"/>
      <protection locked="0"/>
    </xf>
    <xf numFmtId="2" fontId="29" fillId="0" borderId="0" xfId="46" applyNumberFormat="1" applyFont="1" applyAlignment="1" applyProtection="1">
      <alignment horizontal="center" textRotation="90"/>
      <protection locked="0"/>
    </xf>
    <xf numFmtId="0" fontId="52" fillId="0" borderId="11" xfId="46" applyFont="1" applyBorder="1" applyAlignment="1" applyProtection="1">
      <alignment horizontal="center" vertical="center"/>
      <protection locked="0"/>
    </xf>
    <xf numFmtId="0" fontId="52" fillId="0" borderId="0" xfId="46" applyFont="1" applyAlignment="1" applyProtection="1">
      <alignment horizontal="center" vertical="center"/>
      <protection locked="0"/>
    </xf>
    <xf numFmtId="2" fontId="29" fillId="0" borderId="0" xfId="46" applyNumberFormat="1" applyFont="1" applyAlignment="1" applyProtection="1">
      <alignment horizontal="left" vertical="top"/>
      <protection locked="0"/>
    </xf>
    <xf numFmtId="0" fontId="32" fillId="0" borderId="0" xfId="46" applyFont="1" applyAlignment="1" applyProtection="1">
      <alignment horizontal="center" vertical="center"/>
      <protection locked="0"/>
    </xf>
    <xf numFmtId="0" fontId="32" fillId="0" borderId="17" xfId="46" applyFont="1" applyBorder="1" applyAlignment="1" applyProtection="1">
      <alignment horizontal="center" vertical="center"/>
      <protection locked="0"/>
    </xf>
    <xf numFmtId="2" fontId="29" fillId="0" borderId="0" xfId="46" applyNumberFormat="1" applyFont="1" applyAlignment="1" applyProtection="1">
      <alignment horizontal="center" vertical="top" textRotation="180"/>
      <protection locked="0"/>
    </xf>
    <xf numFmtId="2" fontId="29" fillId="0" borderId="0" xfId="46" applyNumberFormat="1" applyFont="1" applyAlignment="1" applyProtection="1">
      <alignment horizontal="left" vertical="top" textRotation="180"/>
      <protection locked="0"/>
    </xf>
    <xf numFmtId="2" fontId="31" fillId="0" borderId="35" xfId="46" applyNumberFormat="1" applyFont="1" applyBorder="1" applyAlignment="1" applyProtection="1">
      <alignment horizontal="center" vertical="center"/>
      <protection locked="0"/>
    </xf>
    <xf numFmtId="2" fontId="31" fillId="0" borderId="33" xfId="46" applyNumberFormat="1" applyFont="1" applyBorder="1" applyAlignment="1" applyProtection="1">
      <alignment horizontal="center" vertical="center"/>
      <protection locked="0"/>
    </xf>
    <xf numFmtId="2" fontId="31" fillId="0" borderId="41" xfId="46" applyNumberFormat="1" applyFont="1" applyBorder="1" applyAlignment="1" applyProtection="1">
      <alignment horizontal="center" vertical="center"/>
      <protection locked="0"/>
    </xf>
    <xf numFmtId="2" fontId="31" fillId="0" borderId="43" xfId="46" applyNumberFormat="1" applyFont="1" applyBorder="1" applyAlignment="1" applyProtection="1">
      <alignment horizontal="center" vertical="center"/>
      <protection locked="0"/>
    </xf>
    <xf numFmtId="2" fontId="31" fillId="0" borderId="42" xfId="46" applyNumberFormat="1" applyFont="1" applyBorder="1" applyAlignment="1" applyProtection="1">
      <alignment horizontal="center" vertical="center"/>
      <protection locked="0"/>
    </xf>
    <xf numFmtId="14" fontId="31" fillId="0" borderId="23" xfId="46" applyNumberFormat="1" applyFont="1" applyBorder="1" applyAlignment="1" applyProtection="1">
      <alignment horizontal="center" vertical="center"/>
      <protection locked="0"/>
    </xf>
    <xf numFmtId="14" fontId="31" fillId="0" borderId="38" xfId="46" applyNumberFormat="1" applyFont="1" applyBorder="1" applyAlignment="1" applyProtection="1">
      <alignment horizontal="center" vertical="center"/>
      <protection locked="0"/>
    </xf>
    <xf numFmtId="2" fontId="31" fillId="0" borderId="37" xfId="46" applyNumberFormat="1" applyFont="1" applyBorder="1" applyAlignment="1" applyProtection="1">
      <alignment horizontal="center" vertical="center"/>
      <protection locked="0"/>
    </xf>
    <xf numFmtId="2" fontId="31" fillId="0" borderId="38" xfId="46" applyNumberFormat="1" applyFont="1" applyBorder="1" applyAlignment="1" applyProtection="1">
      <alignment horizontal="center" vertical="center"/>
      <protection locked="0"/>
    </xf>
    <xf numFmtId="2" fontId="29" fillId="0" borderId="40" xfId="46" applyNumberFormat="1" applyFont="1" applyBorder="1" applyAlignment="1" applyProtection="1">
      <alignment horizontal="left" vertical="center"/>
      <protection locked="0"/>
    </xf>
    <xf numFmtId="2" fontId="31" fillId="0" borderId="11" xfId="46" applyNumberFormat="1" applyFont="1" applyBorder="1" applyAlignment="1" applyProtection="1">
      <alignment horizontal="center" vertical="center" wrapText="1"/>
      <protection locked="0"/>
    </xf>
    <xf numFmtId="2" fontId="31" fillId="0" borderId="0" xfId="46" applyNumberFormat="1" applyFont="1" applyAlignment="1" applyProtection="1">
      <alignment horizontal="center" vertical="center" wrapText="1"/>
      <protection locked="0"/>
    </xf>
    <xf numFmtId="2" fontId="31" fillId="0" borderId="20" xfId="46" applyNumberFormat="1" applyFont="1" applyBorder="1" applyAlignment="1" applyProtection="1">
      <alignment horizontal="center" vertical="center" wrapText="1"/>
      <protection locked="0"/>
    </xf>
    <xf numFmtId="2" fontId="31" fillId="0" borderId="23" xfId="46" applyNumberFormat="1" applyFont="1" applyBorder="1" applyAlignment="1" applyProtection="1">
      <alignment horizontal="center" vertical="center" wrapText="1"/>
      <protection locked="0"/>
    </xf>
    <xf numFmtId="2" fontId="31" fillId="0" borderId="33" xfId="46" applyNumberFormat="1" applyFont="1" applyBorder="1" applyAlignment="1" applyProtection="1">
      <alignment horizontal="center" vertical="center" wrapText="1"/>
      <protection locked="0"/>
    </xf>
    <xf numFmtId="2" fontId="31" fillId="0" borderId="35" xfId="46" applyNumberFormat="1" applyFont="1" applyBorder="1" applyAlignment="1" applyProtection="1">
      <alignment horizontal="center" vertical="center" wrapText="1"/>
      <protection locked="0"/>
    </xf>
    <xf numFmtId="2" fontId="31" fillId="0" borderId="37" xfId="46" applyNumberFormat="1" applyFont="1" applyBorder="1" applyAlignment="1" applyProtection="1">
      <alignment horizontal="center" vertical="center" wrapText="1"/>
      <protection locked="0"/>
    </xf>
    <xf numFmtId="2" fontId="31" fillId="0" borderId="38" xfId="46" applyNumberFormat="1" applyFont="1" applyBorder="1" applyAlignment="1" applyProtection="1">
      <alignment horizontal="center" vertical="center" wrapText="1"/>
      <protection locked="0"/>
    </xf>
    <xf numFmtId="0" fontId="44" fillId="33" borderId="0" xfId="46" applyFont="1" applyFill="1" applyAlignment="1">
      <alignment horizontal="center"/>
    </xf>
    <xf numFmtId="2" fontId="29" fillId="0" borderId="22" xfId="46" applyNumberFormat="1" applyFont="1" applyBorder="1" applyAlignment="1" applyProtection="1">
      <alignment horizontal="left" textRotation="90"/>
      <protection locked="0"/>
    </xf>
    <xf numFmtId="49" fontId="49" fillId="33" borderId="0" xfId="44" applyNumberFormat="1" applyFont="1" applyFill="1" applyBorder="1" applyAlignment="1" applyProtection="1">
      <alignment horizontal="center" vertical="center"/>
    </xf>
    <xf numFmtId="2" fontId="29" fillId="0" borderId="32" xfId="46" applyNumberFormat="1" applyFont="1" applyBorder="1" applyAlignment="1" applyProtection="1">
      <alignment horizontal="left" vertical="center"/>
      <protection locked="0"/>
    </xf>
    <xf numFmtId="2" fontId="29" fillId="0" borderId="34" xfId="46" applyNumberFormat="1" applyFont="1" applyBorder="1" applyAlignment="1" applyProtection="1">
      <alignment horizontal="left" vertical="center"/>
      <protection locked="0"/>
    </xf>
    <xf numFmtId="49" fontId="43" fillId="33" borderId="30" xfId="44" applyNumberFormat="1" applyFont="1" applyFill="1" applyBorder="1" applyAlignment="1" applyProtection="1">
      <alignment horizontal="center" vertical="center" wrapText="1"/>
    </xf>
    <xf numFmtId="49" fontId="43" fillId="33" borderId="0" xfId="44" applyNumberFormat="1" applyFont="1" applyFill="1" applyBorder="1" applyAlignment="1" applyProtection="1">
      <alignment horizontal="center" vertical="center" wrapText="1"/>
    </xf>
    <xf numFmtId="2" fontId="45" fillId="0" borderId="0" xfId="46" applyNumberFormat="1" applyFont="1" applyAlignment="1" applyProtection="1">
      <alignment horizontal="center" vertical="center"/>
      <protection locked="0"/>
    </xf>
    <xf numFmtId="2" fontId="29" fillId="0" borderId="0" xfId="46" applyNumberFormat="1" applyFont="1" applyAlignment="1" applyProtection="1">
      <alignment horizontal="left" textRotation="90"/>
      <protection locked="0"/>
    </xf>
    <xf numFmtId="2" fontId="31" fillId="0" borderId="22" xfId="46" applyNumberFormat="1" applyFont="1" applyBorder="1" applyAlignment="1" applyProtection="1">
      <alignment horizontal="center" vertical="center" wrapText="1"/>
      <protection locked="0"/>
    </xf>
    <xf numFmtId="2" fontId="31" fillId="0" borderId="21" xfId="46" applyNumberFormat="1" applyFont="1" applyBorder="1" applyAlignment="1" applyProtection="1">
      <alignment horizontal="center" vertical="center" wrapText="1"/>
      <protection locked="0"/>
    </xf>
    <xf numFmtId="1" fontId="31" fillId="0" borderId="0" xfId="46" applyNumberFormat="1" applyFont="1" applyAlignment="1" applyProtection="1">
      <alignment horizontal="center" vertical="center"/>
      <protection locked="0"/>
    </xf>
    <xf numFmtId="2" fontId="48" fillId="0" borderId="0" xfId="46" applyNumberFormat="1" applyFont="1" applyAlignment="1" applyProtection="1">
      <alignment horizontal="left" vertical="center" wrapText="1"/>
      <protection locked="0"/>
    </xf>
    <xf numFmtId="0" fontId="39" fillId="33" borderId="0" xfId="46" applyFont="1" applyFill="1" applyAlignment="1" applyProtection="1">
      <alignment horizontal="center" vertical="top"/>
      <protection locked="0"/>
    </xf>
    <xf numFmtId="0" fontId="40" fillId="33" borderId="0" xfId="46" applyFont="1" applyFill="1" applyAlignment="1" applyProtection="1">
      <alignment horizontal="left" vertical="top"/>
      <protection locked="0"/>
    </xf>
    <xf numFmtId="0" fontId="40" fillId="33" borderId="23" xfId="46" applyFont="1" applyFill="1" applyBorder="1" applyAlignment="1" applyProtection="1">
      <alignment horizontal="left" vertical="top"/>
      <protection locked="0"/>
    </xf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 customBuiltin="1"/>
    <cellStyle name="Currency 2" xfId="43" xr:uid="{00000000-0005-0000-0000-00001C000000}"/>
    <cellStyle name="Currency 3" xfId="44" xr:uid="{00000000-0005-0000-0000-00001D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5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rmal 3" xfId="46" xr:uid="{00000000-0005-0000-0000-000029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50"/>
    <pageSetUpPr fitToPage="1"/>
  </sheetPr>
  <dimension ref="A1:O50"/>
  <sheetViews>
    <sheetView showGridLines="0" zoomScale="85" zoomScaleSheetLayoutView="85" workbookViewId="0">
      <selection activeCell="H15" sqref="H15"/>
    </sheetView>
  </sheetViews>
  <sheetFormatPr defaultColWidth="8.6640625" defaultRowHeight="13.8"/>
  <cols>
    <col min="1" max="1" width="8.88671875" style="1" customWidth="1"/>
    <col min="2" max="2" width="12" style="1" customWidth="1"/>
    <col min="3" max="3" width="8.6640625" style="1"/>
    <col min="4" max="5" width="14.77734375" style="1" customWidth="1"/>
    <col min="6" max="9" width="12.33203125" style="1" customWidth="1"/>
    <col min="10" max="10" width="12.109375" style="1" customWidth="1"/>
    <col min="11" max="16384" width="8.6640625" style="1"/>
  </cols>
  <sheetData>
    <row r="1" spans="1:15" ht="36" customHeight="1">
      <c r="A1" s="165" t="s">
        <v>0</v>
      </c>
      <c r="B1" s="166"/>
      <c r="C1" s="166"/>
      <c r="D1" s="166"/>
      <c r="E1" s="166"/>
      <c r="F1" s="166"/>
      <c r="G1" s="166"/>
      <c r="H1" s="166"/>
      <c r="I1" s="166"/>
      <c r="J1" s="167"/>
      <c r="N1" s="1" t="s">
        <v>52</v>
      </c>
    </row>
    <row r="2" spans="1:15" ht="14.25" customHeight="1">
      <c r="A2" s="154" t="s">
        <v>1</v>
      </c>
      <c r="B2" s="156"/>
      <c r="C2" s="154" t="s">
        <v>2</v>
      </c>
      <c r="D2" s="156"/>
      <c r="E2" s="2" t="s">
        <v>3</v>
      </c>
      <c r="F2" s="154" t="s">
        <v>4</v>
      </c>
      <c r="G2" s="156"/>
      <c r="H2" s="154" t="s">
        <v>5</v>
      </c>
      <c r="I2" s="155"/>
      <c r="J2" s="156"/>
      <c r="N2" s="31" t="e">
        <f>#REF!</f>
        <v>#REF!</v>
      </c>
      <c r="O2" s="31" t="e">
        <f>#REF!</f>
        <v>#REF!</v>
      </c>
    </row>
    <row r="3" spans="1:15" ht="16.5" customHeight="1">
      <c r="A3" s="168" t="e">
        <f>#REF!</f>
        <v>#REF!</v>
      </c>
      <c r="B3" s="169"/>
      <c r="C3" s="170" t="s">
        <v>6</v>
      </c>
      <c r="D3" s="171"/>
      <c r="E3" s="3" t="s">
        <v>53</v>
      </c>
      <c r="F3" s="141" t="e">
        <f>#REF!</f>
        <v>#REF!</v>
      </c>
      <c r="G3" s="153"/>
      <c r="H3" s="172" t="s">
        <v>7</v>
      </c>
      <c r="I3" s="173"/>
      <c r="J3" s="174"/>
      <c r="N3" s="31" t="e">
        <f>#REF!</f>
        <v>#REF!</v>
      </c>
      <c r="O3" s="31" t="e">
        <f>#REF!</f>
        <v>#REF!</v>
      </c>
    </row>
    <row r="4" spans="1:15" ht="14.25" customHeight="1">
      <c r="A4" s="158" t="s">
        <v>8</v>
      </c>
      <c r="B4" s="159"/>
      <c r="C4" s="159"/>
      <c r="D4" s="159"/>
      <c r="E4" s="160"/>
      <c r="F4" s="158" t="s">
        <v>9</v>
      </c>
      <c r="G4" s="159"/>
      <c r="H4" s="159"/>
      <c r="I4" s="159"/>
      <c r="J4" s="160"/>
      <c r="N4" s="1" t="e">
        <f>#REF!</f>
        <v>#REF!</v>
      </c>
      <c r="O4" s="1" t="e">
        <f>#REF!</f>
        <v>#REF!</v>
      </c>
    </row>
    <row r="5" spans="1:15" ht="15" customHeight="1">
      <c r="A5" s="141" t="s">
        <v>10</v>
      </c>
      <c r="B5" s="142"/>
      <c r="C5" s="142"/>
      <c r="D5" s="142"/>
      <c r="E5" s="153"/>
      <c r="F5" s="182" t="s">
        <v>11</v>
      </c>
      <c r="G5" s="183"/>
      <c r="H5" s="164" t="s">
        <v>12</v>
      </c>
      <c r="I5" s="164"/>
      <c r="J5" s="164"/>
      <c r="N5" s="1" t="e">
        <f>#REF!</f>
        <v>#REF!</v>
      </c>
      <c r="O5" s="1" t="e">
        <f>#REF!</f>
        <v>#REF!</v>
      </c>
    </row>
    <row r="6" spans="1:15" ht="15" customHeight="1">
      <c r="A6" s="141" t="s">
        <v>13</v>
      </c>
      <c r="B6" s="142"/>
      <c r="C6" s="142"/>
      <c r="D6" s="142"/>
      <c r="E6" s="153"/>
      <c r="F6" s="182" t="s">
        <v>14</v>
      </c>
      <c r="G6" s="183"/>
      <c r="H6" s="157" t="s">
        <v>15</v>
      </c>
      <c r="I6" s="157"/>
      <c r="J6" s="157"/>
      <c r="N6" s="31" t="e">
        <f>#REF!</f>
        <v>#REF!</v>
      </c>
      <c r="O6" s="31" t="e">
        <f>#REF!</f>
        <v>#REF!</v>
      </c>
    </row>
    <row r="7" spans="1:15" ht="15" customHeight="1">
      <c r="A7" s="141" t="s">
        <v>16</v>
      </c>
      <c r="B7" s="142"/>
      <c r="C7" s="142"/>
      <c r="D7" s="142"/>
      <c r="E7" s="153"/>
      <c r="F7" s="182" t="s">
        <v>17</v>
      </c>
      <c r="G7" s="183"/>
      <c r="H7" s="157" t="s">
        <v>18</v>
      </c>
      <c r="I7" s="157"/>
      <c r="J7" s="157"/>
      <c r="N7" s="31" t="e">
        <f>#REF!</f>
        <v>#REF!</v>
      </c>
      <c r="O7" s="31" t="e">
        <f>#REF!</f>
        <v>#REF!</v>
      </c>
    </row>
    <row r="8" spans="1:15" ht="15" customHeight="1">
      <c r="A8" s="141" t="s">
        <v>19</v>
      </c>
      <c r="B8" s="142"/>
      <c r="C8" s="142"/>
      <c r="D8" s="142"/>
      <c r="E8" s="153"/>
      <c r="F8" s="182" t="s">
        <v>20</v>
      </c>
      <c r="G8" s="183"/>
      <c r="H8" s="157" t="s">
        <v>21</v>
      </c>
      <c r="I8" s="157"/>
      <c r="J8" s="157"/>
      <c r="N8" s="31" t="e">
        <f>#REF!</f>
        <v>#REF!</v>
      </c>
      <c r="O8" s="31" t="e">
        <f>#REF!</f>
        <v>#REF!</v>
      </c>
    </row>
    <row r="9" spans="1:15" ht="15" customHeight="1">
      <c r="A9" s="161" t="s">
        <v>22</v>
      </c>
      <c r="B9" s="162"/>
      <c r="C9" s="162"/>
      <c r="D9" s="162"/>
      <c r="E9" s="163"/>
      <c r="F9" s="182" t="s">
        <v>23</v>
      </c>
      <c r="G9" s="183"/>
      <c r="H9" s="157" t="s">
        <v>24</v>
      </c>
      <c r="I9" s="157"/>
      <c r="J9" s="157"/>
      <c r="N9" s="31" t="e">
        <f>#REF!</f>
        <v>#REF!</v>
      </c>
      <c r="O9" s="31" t="e">
        <f>#REF!</f>
        <v>#REF!</v>
      </c>
    </row>
    <row r="10" spans="1:15" ht="15" customHeight="1">
      <c r="A10" s="141" t="s">
        <v>25</v>
      </c>
      <c r="B10" s="142"/>
      <c r="C10" s="142"/>
      <c r="D10" s="142"/>
      <c r="E10" s="153"/>
      <c r="F10" s="180" t="s">
        <v>26</v>
      </c>
      <c r="G10" s="181"/>
      <c r="H10" s="157" t="s">
        <v>27</v>
      </c>
      <c r="I10" s="157"/>
      <c r="J10" s="157"/>
      <c r="N10" s="31" t="e">
        <f>#REF!</f>
        <v>#REF!</v>
      </c>
      <c r="O10" s="31" t="e">
        <f>#REF!</f>
        <v>#REF!</v>
      </c>
    </row>
    <row r="11" spans="1:15" ht="15" customHeight="1">
      <c r="A11" s="158" t="s">
        <v>28</v>
      </c>
      <c r="B11" s="159"/>
      <c r="C11" s="159"/>
      <c r="D11" s="159"/>
      <c r="E11" s="160"/>
      <c r="F11" s="180" t="s">
        <v>29</v>
      </c>
      <c r="G11" s="181"/>
      <c r="H11" s="157" t="s">
        <v>30</v>
      </c>
      <c r="I11" s="157"/>
      <c r="J11" s="157"/>
      <c r="N11" s="31" t="e">
        <f>#REF!</f>
        <v>#REF!</v>
      </c>
      <c r="O11" s="31" t="e">
        <f>#REF!</f>
        <v>#REF!</v>
      </c>
    </row>
    <row r="12" spans="1:15" ht="15" customHeight="1">
      <c r="A12" s="141" t="s">
        <v>31</v>
      </c>
      <c r="B12" s="142"/>
      <c r="C12" s="142"/>
      <c r="D12" s="142"/>
      <c r="E12" s="153"/>
      <c r="F12" s="182" t="s">
        <v>32</v>
      </c>
      <c r="G12" s="183"/>
      <c r="H12" s="157" t="s">
        <v>33</v>
      </c>
      <c r="I12" s="157"/>
      <c r="J12" s="157"/>
      <c r="N12" s="31" t="e">
        <f>#REF!</f>
        <v>#REF!</v>
      </c>
      <c r="O12" s="31" t="e">
        <f>#REF!</f>
        <v>#REF!</v>
      </c>
    </row>
    <row r="13" spans="1:15" ht="15" customHeight="1">
      <c r="A13" s="141" t="s">
        <v>34</v>
      </c>
      <c r="B13" s="142"/>
      <c r="C13" s="142"/>
      <c r="D13" s="142"/>
      <c r="E13" s="153"/>
      <c r="F13" s="180" t="s">
        <v>35</v>
      </c>
      <c r="G13" s="181"/>
      <c r="H13" s="8" t="s">
        <v>54</v>
      </c>
      <c r="J13" s="9"/>
      <c r="N13" s="1" t="e">
        <f>#REF!</f>
        <v>#REF!</v>
      </c>
      <c r="O13" s="1" t="e">
        <f>#REF!</f>
        <v>#REF!</v>
      </c>
    </row>
    <row r="14" spans="1:15" ht="15" customHeight="1">
      <c r="A14" s="141" t="s">
        <v>30</v>
      </c>
      <c r="B14" s="142"/>
      <c r="C14" s="142"/>
      <c r="D14" s="142"/>
      <c r="E14" s="153"/>
      <c r="F14" s="180" t="s">
        <v>36</v>
      </c>
      <c r="G14" s="181"/>
      <c r="H14" s="8" t="e">
        <f>#REF!</f>
        <v>#REF!</v>
      </c>
      <c r="J14" s="9"/>
      <c r="N14" s="1" t="e">
        <f>#REF!</f>
        <v>#REF!</v>
      </c>
      <c r="O14" s="31" t="e">
        <f>#REF!</f>
        <v>#REF!</v>
      </c>
    </row>
    <row r="15" spans="1:15" ht="15" customHeight="1">
      <c r="A15" s="141"/>
      <c r="B15" s="142"/>
      <c r="C15" s="142"/>
      <c r="D15" s="142"/>
      <c r="E15" s="153"/>
      <c r="F15" s="4"/>
      <c r="J15" s="9"/>
      <c r="N15" s="1" t="e">
        <f>#REF!</f>
        <v>#REF!</v>
      </c>
      <c r="O15" s="31" t="e">
        <f>#REF!</f>
        <v>#REF!</v>
      </c>
    </row>
    <row r="16" spans="1:15" ht="15" customHeight="1">
      <c r="A16" s="122"/>
      <c r="B16" s="123"/>
      <c r="C16" s="123"/>
      <c r="D16" s="123"/>
      <c r="E16" s="124"/>
      <c r="F16" s="10" t="s">
        <v>37</v>
      </c>
      <c r="G16" s="13"/>
      <c r="H16" s="13"/>
      <c r="I16" s="13"/>
      <c r="J16" s="14"/>
      <c r="N16" s="1" t="e">
        <f>#REF!</f>
        <v>#REF!</v>
      </c>
      <c r="O16" s="31" t="e">
        <f>#REF!</f>
        <v>#REF!</v>
      </c>
    </row>
    <row r="17" spans="1:15" ht="15" customHeight="1">
      <c r="A17" s="154" t="s">
        <v>55</v>
      </c>
      <c r="B17" s="155"/>
      <c r="C17" s="155"/>
      <c r="D17" s="156"/>
      <c r="E17" s="151" t="s">
        <v>38</v>
      </c>
      <c r="F17" s="150" t="s">
        <v>56</v>
      </c>
      <c r="G17" s="151" t="s">
        <v>39</v>
      </c>
      <c r="H17" s="151" t="s">
        <v>57</v>
      </c>
      <c r="I17" s="151" t="s">
        <v>40</v>
      </c>
      <c r="J17" s="151" t="s">
        <v>41</v>
      </c>
      <c r="N17" s="1" t="e">
        <f>#REF!</f>
        <v>#REF!</v>
      </c>
      <c r="O17" s="1" t="e">
        <f>#REF!</f>
        <v>#REF!</v>
      </c>
    </row>
    <row r="18" spans="1:15">
      <c r="A18" s="176"/>
      <c r="B18" s="177"/>
      <c r="C18" s="177"/>
      <c r="D18" s="178"/>
      <c r="E18" s="152"/>
      <c r="F18" s="179"/>
      <c r="G18" s="152"/>
      <c r="H18" s="152"/>
      <c r="I18" s="152"/>
      <c r="J18" s="152"/>
      <c r="N18" s="1" t="e">
        <f>#REF!</f>
        <v>#REF!</v>
      </c>
      <c r="O18" s="1" t="e">
        <f>#REF!</f>
        <v>#REF!</v>
      </c>
    </row>
    <row r="19" spans="1:15" ht="15" customHeight="1">
      <c r="A19" s="148"/>
      <c r="B19" s="149"/>
      <c r="C19" s="149"/>
      <c r="D19" s="149"/>
      <c r="E19" s="7"/>
      <c r="F19" s="7"/>
      <c r="G19" s="7"/>
      <c r="H19" s="7"/>
      <c r="I19" s="15"/>
      <c r="J19" s="16"/>
      <c r="N19" s="1" t="e">
        <f>#REF!</f>
        <v>#REF!</v>
      </c>
      <c r="O19" s="1" t="e">
        <f>#REF!</f>
        <v>#REF!</v>
      </c>
    </row>
    <row r="20" spans="1:15" ht="15" customHeight="1">
      <c r="A20" s="141" t="e">
        <f>#REF!</f>
        <v>#REF!</v>
      </c>
      <c r="B20" s="142"/>
      <c r="C20" s="142"/>
      <c r="D20" s="142"/>
      <c r="E20" s="5">
        <v>3923109090</v>
      </c>
      <c r="F20" s="5" t="e">
        <f ca="1">SUMIF($N$2:$O$42,A20,$O$2:$O$42)*VLOOKUP(A20,#REF!,3)</f>
        <v>#REF!</v>
      </c>
      <c r="G20" s="1" t="e">
        <f t="shared" ref="G20:G37" ca="1" si="0">SUMIF($N$2:$O$42,A20,$O$2:$O$42)</f>
        <v>#REF!</v>
      </c>
      <c r="H20" s="5" t="e">
        <f ca="1">G20*VLOOKUP(A20,#REF!,2)</f>
        <v>#REF!</v>
      </c>
      <c r="I20" s="17">
        <v>563.4</v>
      </c>
      <c r="J20" s="18" t="e">
        <f t="shared" ref="J20:J37" ca="1" si="1">F20*I20</f>
        <v>#REF!</v>
      </c>
      <c r="N20" s="1" t="e">
        <f>#REF!</f>
        <v>#REF!</v>
      </c>
      <c r="O20" s="1" t="e">
        <f>#REF!</f>
        <v>#REF!</v>
      </c>
    </row>
    <row r="21" spans="1:15" ht="15" customHeight="1">
      <c r="A21" s="141" t="e">
        <f>#REF!</f>
        <v>#REF!</v>
      </c>
      <c r="B21" s="142"/>
      <c r="C21" s="142"/>
      <c r="D21" s="142"/>
      <c r="E21" s="5">
        <v>7326904000</v>
      </c>
      <c r="F21" s="5" t="e">
        <f ca="1">SUMIF($N$2:$O$42,A21,$O$2:$O$42)*VLOOKUP(A21,#REF!,3)</f>
        <v>#REF!</v>
      </c>
      <c r="G21" s="1" t="e">
        <f t="shared" ca="1" si="0"/>
        <v>#REF!</v>
      </c>
      <c r="H21" s="5" t="e">
        <f ca="1">G21*VLOOKUP(A21,#REF!,2)</f>
        <v>#REF!</v>
      </c>
      <c r="I21" s="17">
        <v>531.21</v>
      </c>
      <c r="J21" s="18" t="e">
        <f t="shared" ca="1" si="1"/>
        <v>#REF!</v>
      </c>
      <c r="N21" s="1" t="e">
        <f>#REF!</f>
        <v>#REF!</v>
      </c>
      <c r="O21" s="1" t="e">
        <f>#REF!</f>
        <v>#REF!</v>
      </c>
    </row>
    <row r="22" spans="1:15" ht="15" customHeight="1">
      <c r="A22" s="141" t="e">
        <f>#REF!</f>
        <v>#REF!</v>
      </c>
      <c r="B22" s="142"/>
      <c r="C22" s="142"/>
      <c r="D22" s="142"/>
      <c r="E22" s="5">
        <v>3923109090</v>
      </c>
      <c r="F22" s="5" t="e">
        <f ca="1">SUMIF($N$2:$O$42,A22,$O$2:$O$42)*VLOOKUP(A22,#REF!,3)</f>
        <v>#REF!</v>
      </c>
      <c r="G22" s="1" t="e">
        <f t="shared" ca="1" si="0"/>
        <v>#REF!</v>
      </c>
      <c r="H22" s="5" t="e">
        <f ca="1">G22*VLOOKUP(A22,#REF!,2)</f>
        <v>#REF!</v>
      </c>
      <c r="I22" s="17">
        <v>418.25</v>
      </c>
      <c r="J22" s="18" t="e">
        <f t="shared" ca="1" si="1"/>
        <v>#REF!</v>
      </c>
      <c r="N22" s="1" t="e">
        <f>#REF!</f>
        <v>#REF!</v>
      </c>
      <c r="O22" s="1" t="e">
        <f>#REF!</f>
        <v>#REF!</v>
      </c>
    </row>
    <row r="23" spans="1:15" ht="15" hidden="1" customHeight="1">
      <c r="A23" s="141" t="e">
        <f>#REF!</f>
        <v>#REF!</v>
      </c>
      <c r="B23" s="142"/>
      <c r="C23" s="142"/>
      <c r="D23" s="142"/>
      <c r="E23" s="5">
        <v>3923109090</v>
      </c>
      <c r="F23" s="5" t="e">
        <f ca="1">SUMIF($N$2:$O$42,A23,$O$2:$O$42)*VLOOKUP(A23,#REF!,3)</f>
        <v>#REF!</v>
      </c>
      <c r="G23" s="1" t="e">
        <f t="shared" ca="1" si="0"/>
        <v>#REF!</v>
      </c>
      <c r="H23" s="5" t="e">
        <f ca="1">G23*VLOOKUP(A23,#REF!,2)</f>
        <v>#REF!</v>
      </c>
      <c r="I23" s="17">
        <v>50.22</v>
      </c>
      <c r="J23" s="18" t="e">
        <f t="shared" ca="1" si="1"/>
        <v>#REF!</v>
      </c>
      <c r="N23" s="1" t="e">
        <f>#REF!</f>
        <v>#REF!</v>
      </c>
      <c r="O23" s="1" t="e">
        <f>#REF!</f>
        <v>#REF!</v>
      </c>
    </row>
    <row r="24" spans="1:15" ht="15" hidden="1" customHeight="1">
      <c r="A24" s="141" t="e">
        <f>#REF!</f>
        <v>#REF!</v>
      </c>
      <c r="B24" s="142"/>
      <c r="C24" s="142"/>
      <c r="D24" s="142"/>
      <c r="E24" s="5">
        <v>3923109090</v>
      </c>
      <c r="F24" s="5" t="e">
        <f ca="1">SUMIF($N$2:$O$42,A24,$O$2:$O$42)*VLOOKUP(A24,#REF!,3)</f>
        <v>#REF!</v>
      </c>
      <c r="G24" s="1" t="e">
        <f t="shared" ca="1" si="0"/>
        <v>#REF!</v>
      </c>
      <c r="H24" s="5" t="e">
        <f ca="1">G24*VLOOKUP(A24,#REF!,2)</f>
        <v>#REF!</v>
      </c>
      <c r="I24" s="17">
        <v>8.91</v>
      </c>
      <c r="J24" s="18" t="e">
        <f t="shared" ca="1" si="1"/>
        <v>#REF!</v>
      </c>
      <c r="N24" s="1" t="e">
        <f>#REF!</f>
        <v>#REF!</v>
      </c>
      <c r="O24" s="31" t="e">
        <f>#REF!</f>
        <v>#REF!</v>
      </c>
    </row>
    <row r="25" spans="1:15" ht="15" hidden="1" customHeight="1">
      <c r="A25" s="141" t="e">
        <f>#REF!</f>
        <v>#REF!</v>
      </c>
      <c r="B25" s="142"/>
      <c r="C25" s="142"/>
      <c r="D25" s="142"/>
      <c r="E25" s="5">
        <v>3923109090</v>
      </c>
      <c r="F25" s="5" t="e">
        <f ca="1">SUMIF($N$2:$O$42,A25,$O$2:$O$42)*VLOOKUP(A25,#REF!,3)</f>
        <v>#REF!</v>
      </c>
      <c r="G25" s="1" t="e">
        <f t="shared" ca="1" si="0"/>
        <v>#REF!</v>
      </c>
      <c r="H25" s="5" t="e">
        <f ca="1">G25*VLOOKUP(A25,#REF!,2)</f>
        <v>#REF!</v>
      </c>
      <c r="I25" s="17">
        <v>13.9</v>
      </c>
      <c r="J25" s="18" t="e">
        <f t="shared" ca="1" si="1"/>
        <v>#REF!</v>
      </c>
      <c r="N25" s="1" t="e">
        <f>#REF!</f>
        <v>#REF!</v>
      </c>
      <c r="O25" s="1" t="e">
        <f>#REF!</f>
        <v>#REF!</v>
      </c>
    </row>
    <row r="26" spans="1:15" ht="15" hidden="1" customHeight="1">
      <c r="A26" s="141" t="e">
        <f>#REF!</f>
        <v>#REF!</v>
      </c>
      <c r="B26" s="142"/>
      <c r="C26" s="142"/>
      <c r="D26" s="142"/>
      <c r="E26" s="5">
        <v>3923109090</v>
      </c>
      <c r="F26" s="5" t="e">
        <f ca="1">SUMIF($N$2:$O$42,A26,$O$2:$O$42)*VLOOKUP(A26,#REF!,3)</f>
        <v>#REF!</v>
      </c>
      <c r="G26" s="1" t="e">
        <f t="shared" ca="1" si="0"/>
        <v>#REF!</v>
      </c>
      <c r="H26" s="5" t="e">
        <f ca="1">G26*VLOOKUP(A26,#REF!,2)</f>
        <v>#REF!</v>
      </c>
      <c r="I26" s="17">
        <v>28.23</v>
      </c>
      <c r="J26" s="18" t="e">
        <f t="shared" ca="1" si="1"/>
        <v>#REF!</v>
      </c>
      <c r="N26" s="1" t="e">
        <f>#REF!</f>
        <v>#REF!</v>
      </c>
      <c r="O26" s="1" t="e">
        <f>#REF!</f>
        <v>#REF!</v>
      </c>
    </row>
    <row r="27" spans="1:15" ht="15" hidden="1" customHeight="1">
      <c r="A27" s="141" t="e">
        <f>#REF!</f>
        <v>#REF!</v>
      </c>
      <c r="B27" s="142"/>
      <c r="C27" s="142"/>
      <c r="D27" s="142"/>
      <c r="E27" s="5">
        <v>3923109090</v>
      </c>
      <c r="F27" s="5" t="e">
        <f ca="1">SUMIF($N$2:$O$42,A27,$O$2:$O$42)*VLOOKUP(A27,#REF!,3)</f>
        <v>#REF!</v>
      </c>
      <c r="G27" s="5" t="e">
        <f t="shared" ca="1" si="0"/>
        <v>#REF!</v>
      </c>
      <c r="H27" s="5" t="e">
        <f ca="1">G27*VLOOKUP(A27,#REF!,2)</f>
        <v>#REF!</v>
      </c>
      <c r="I27" s="17">
        <v>49.91</v>
      </c>
      <c r="J27" s="18" t="e">
        <f t="shared" ca="1" si="1"/>
        <v>#REF!</v>
      </c>
      <c r="N27" s="1" t="e">
        <f>#REF!</f>
        <v>#REF!</v>
      </c>
      <c r="O27" s="1" t="e">
        <f>#REF!</f>
        <v>#REF!</v>
      </c>
    </row>
    <row r="28" spans="1:15" ht="15" hidden="1" customHeight="1">
      <c r="A28" s="141" t="e">
        <f>#REF!</f>
        <v>#REF!</v>
      </c>
      <c r="B28" s="142"/>
      <c r="C28" s="142"/>
      <c r="D28" s="142"/>
      <c r="E28" s="5">
        <v>3923109090</v>
      </c>
      <c r="F28" s="5" t="e">
        <f ca="1">SUMIF($N$2:$O$42,A28,$O$2:$O$42)*VLOOKUP(A28,#REF!,3)</f>
        <v>#REF!</v>
      </c>
      <c r="G28" s="5" t="e">
        <f t="shared" ca="1" si="0"/>
        <v>#REF!</v>
      </c>
      <c r="H28" s="5" t="e">
        <f ca="1">G28*VLOOKUP(A28,#REF!,2)</f>
        <v>#REF!</v>
      </c>
      <c r="I28" s="17">
        <v>1.6</v>
      </c>
      <c r="J28" s="18" t="e">
        <f t="shared" ca="1" si="1"/>
        <v>#REF!</v>
      </c>
      <c r="N28" s="1" t="e">
        <f>#REF!</f>
        <v>#REF!</v>
      </c>
      <c r="O28" s="1" t="e">
        <f>#REF!</f>
        <v>#REF!</v>
      </c>
    </row>
    <row r="29" spans="1:15" ht="15" hidden="1" customHeight="1">
      <c r="A29" s="141" t="e">
        <f>#REF!</f>
        <v>#REF!</v>
      </c>
      <c r="B29" s="142"/>
      <c r="C29" s="142"/>
      <c r="D29" s="142"/>
      <c r="E29" s="5">
        <v>3923109090</v>
      </c>
      <c r="F29" s="5" t="e">
        <f ca="1">SUMIF($N$2:$O$42,A29,$O$2:$O$42)*VLOOKUP(A29,#REF!,3)</f>
        <v>#REF!</v>
      </c>
      <c r="G29" s="5" t="e">
        <f t="shared" ca="1" si="0"/>
        <v>#REF!</v>
      </c>
      <c r="H29" s="5" t="e">
        <f ca="1">G29*VLOOKUP(A29,#REF!,2)</f>
        <v>#REF!</v>
      </c>
      <c r="I29" s="17">
        <v>3.2</v>
      </c>
      <c r="J29" s="18" t="e">
        <f t="shared" ca="1" si="1"/>
        <v>#REF!</v>
      </c>
      <c r="N29" s="1" t="e">
        <f>#REF!</f>
        <v>#REF!</v>
      </c>
      <c r="O29" s="1" t="e">
        <f>#REF!</f>
        <v>#REF!</v>
      </c>
    </row>
    <row r="30" spans="1:15" ht="15" hidden="1" customHeight="1">
      <c r="A30" s="141" t="e">
        <f>#REF!</f>
        <v>#REF!</v>
      </c>
      <c r="B30" s="142"/>
      <c r="C30" s="142"/>
      <c r="D30" s="142"/>
      <c r="E30" s="5">
        <v>3923109090</v>
      </c>
      <c r="F30" s="5" t="e">
        <f ca="1">SUMIF($N$2:$O$42,A30,$O$2:$O$42)*VLOOKUP(A30,#REF!,3)</f>
        <v>#REF!</v>
      </c>
      <c r="G30" s="5" t="e">
        <f t="shared" ca="1" si="0"/>
        <v>#REF!</v>
      </c>
      <c r="H30" s="5" t="e">
        <f ca="1">G30*VLOOKUP(A30,#REF!,2)</f>
        <v>#REF!</v>
      </c>
      <c r="I30" s="17">
        <v>10.94</v>
      </c>
      <c r="J30" s="18" t="e">
        <f t="shared" ca="1" si="1"/>
        <v>#REF!</v>
      </c>
      <c r="N30" s="1" t="e">
        <f>#REF!</f>
        <v>#REF!</v>
      </c>
      <c r="O30" s="1" t="e">
        <f>#REF!</f>
        <v>#REF!</v>
      </c>
    </row>
    <row r="31" spans="1:15" ht="15" hidden="1" customHeight="1">
      <c r="A31" s="141" t="e">
        <f>#REF!</f>
        <v>#REF!</v>
      </c>
      <c r="B31" s="142"/>
      <c r="C31" s="142"/>
      <c r="D31" s="142"/>
      <c r="E31" s="5">
        <v>3923109090</v>
      </c>
      <c r="F31" s="5" t="e">
        <f ca="1">SUMIF($N$2:$O$42,A31,$O$2:$O$42)*VLOOKUP(A31,#REF!,3)</f>
        <v>#REF!</v>
      </c>
      <c r="G31" s="5" t="e">
        <f t="shared" ca="1" si="0"/>
        <v>#REF!</v>
      </c>
      <c r="H31" s="5" t="e">
        <f ca="1">G31*VLOOKUP(A31,#REF!,2)</f>
        <v>#REF!</v>
      </c>
      <c r="I31" s="17">
        <v>33.71</v>
      </c>
      <c r="J31" s="18" t="e">
        <f t="shared" ca="1" si="1"/>
        <v>#REF!</v>
      </c>
      <c r="N31" s="1" t="e">
        <f>#REF!</f>
        <v>#REF!</v>
      </c>
      <c r="O31" s="1" t="e">
        <f>#REF!</f>
        <v>#REF!</v>
      </c>
    </row>
    <row r="32" spans="1:15" ht="15" hidden="1" customHeight="1">
      <c r="A32" s="141" t="e">
        <f>#REF!</f>
        <v>#REF!</v>
      </c>
      <c r="B32" s="142"/>
      <c r="C32" s="142"/>
      <c r="D32" s="142"/>
      <c r="E32" s="5">
        <v>3923109090</v>
      </c>
      <c r="F32" s="5" t="e">
        <f ca="1">SUMIF($N$2:$O$42,A32,$O$2:$O$42)*VLOOKUP(A32,#REF!,3)</f>
        <v>#REF!</v>
      </c>
      <c r="G32" s="5" t="e">
        <f t="shared" ca="1" si="0"/>
        <v>#REF!</v>
      </c>
      <c r="H32" s="5" t="e">
        <f ca="1">G32*VLOOKUP(A32,#REF!,2)</f>
        <v>#REF!</v>
      </c>
      <c r="I32" s="17">
        <v>45.2</v>
      </c>
      <c r="J32" s="18" t="e">
        <f t="shared" ca="1" si="1"/>
        <v>#REF!</v>
      </c>
      <c r="N32" s="1" t="e">
        <f>#REF!</f>
        <v>#REF!</v>
      </c>
      <c r="O32" s="1" t="e">
        <f>#REF!</f>
        <v>#REF!</v>
      </c>
    </row>
    <row r="33" spans="1:15" ht="15" hidden="1" customHeight="1">
      <c r="A33" s="141" t="e">
        <f>#REF!</f>
        <v>#REF!</v>
      </c>
      <c r="B33" s="142"/>
      <c r="C33" s="142"/>
      <c r="D33" s="142"/>
      <c r="E33" s="5">
        <v>3923109090</v>
      </c>
      <c r="F33" s="5" t="e">
        <f ca="1">SUMIF($N$2:$O$42,A33,$O$2:$O$42)*VLOOKUP(A33,#REF!,3)</f>
        <v>#REF!</v>
      </c>
      <c r="G33" s="5" t="e">
        <f t="shared" ca="1" si="0"/>
        <v>#REF!</v>
      </c>
      <c r="H33" s="5" t="e">
        <f ca="1">G33*VLOOKUP(A33,#REF!,2)</f>
        <v>#REF!</v>
      </c>
      <c r="I33" s="17">
        <v>38.99</v>
      </c>
      <c r="J33" s="18" t="e">
        <f t="shared" ca="1" si="1"/>
        <v>#REF!</v>
      </c>
      <c r="N33" s="1" t="e">
        <f>#REF!</f>
        <v>#REF!</v>
      </c>
      <c r="O33" s="1" t="e">
        <f>#REF!</f>
        <v>#REF!</v>
      </c>
    </row>
    <row r="34" spans="1:15" ht="15" hidden="1" customHeight="1">
      <c r="A34" s="141" t="e">
        <f>#REF!</f>
        <v>#REF!</v>
      </c>
      <c r="B34" s="142"/>
      <c r="C34" s="142"/>
      <c r="D34" s="142"/>
      <c r="E34" s="5">
        <v>3923109090</v>
      </c>
      <c r="F34" s="5" t="e">
        <f ca="1">SUMIF($N$2:$O$42,A34,$O$2:$O$42)*VLOOKUP(A34,#REF!,3)</f>
        <v>#REF!</v>
      </c>
      <c r="G34" s="5" t="e">
        <f t="shared" ca="1" si="0"/>
        <v>#REF!</v>
      </c>
      <c r="H34" s="5" t="e">
        <f ca="1">G34*VLOOKUP(A34,#REF!,2)</f>
        <v>#REF!</v>
      </c>
      <c r="I34" s="17">
        <v>117.85</v>
      </c>
      <c r="J34" s="18" t="e">
        <f t="shared" ca="1" si="1"/>
        <v>#REF!</v>
      </c>
      <c r="N34" s="1" t="e">
        <f>#REF!</f>
        <v>#REF!</v>
      </c>
      <c r="O34" s="1" t="e">
        <f>#REF!</f>
        <v>#REF!</v>
      </c>
    </row>
    <row r="35" spans="1:15" ht="15" hidden="1" customHeight="1">
      <c r="A35" s="141" t="e">
        <f>#REF!</f>
        <v>#REF!</v>
      </c>
      <c r="B35" s="142"/>
      <c r="C35" s="142"/>
      <c r="D35" s="142"/>
      <c r="E35" s="5">
        <v>3923109090</v>
      </c>
      <c r="F35" s="5" t="e">
        <f ca="1">SUMIF($N$2:$O$42,A35,$O$2:$O$42)*VLOOKUP(A35,#REF!,3)</f>
        <v>#REF!</v>
      </c>
      <c r="G35" s="5" t="e">
        <f t="shared" ca="1" si="0"/>
        <v>#REF!</v>
      </c>
      <c r="H35" s="5" t="e">
        <f ca="1">G35*VLOOKUP(A35,#REF!,2)</f>
        <v>#REF!</v>
      </c>
      <c r="I35" s="17">
        <v>52.54</v>
      </c>
      <c r="J35" s="18" t="e">
        <f t="shared" ca="1" si="1"/>
        <v>#REF!</v>
      </c>
      <c r="N35" s="1" t="e">
        <f>#REF!</f>
        <v>#REF!</v>
      </c>
      <c r="O35" s="1" t="e">
        <f>#REF!</f>
        <v>#REF!</v>
      </c>
    </row>
    <row r="36" spans="1:15" ht="15" customHeight="1">
      <c r="A36" s="141" t="e">
        <f>#REF!</f>
        <v>#REF!</v>
      </c>
      <c r="B36" s="142"/>
      <c r="C36" s="142"/>
      <c r="D36" s="142"/>
      <c r="E36" s="5">
        <v>3923109090</v>
      </c>
      <c r="F36" s="5" t="e">
        <f ca="1">SUMIF($N$2:$O$42,A36,$O$2:$O$42)*VLOOKUP(A36,#REF!,3)</f>
        <v>#REF!</v>
      </c>
      <c r="G36" s="5" t="e">
        <f t="shared" ca="1" si="0"/>
        <v>#REF!</v>
      </c>
      <c r="H36" s="5" t="e">
        <f ca="1">G36*VLOOKUP(A36,#REF!,2)</f>
        <v>#REF!</v>
      </c>
      <c r="I36" s="17">
        <v>314.43</v>
      </c>
      <c r="J36" s="18" t="e">
        <f t="shared" ca="1" si="1"/>
        <v>#REF!</v>
      </c>
      <c r="N36" s="31" t="e">
        <f>#REF!</f>
        <v>#REF!</v>
      </c>
      <c r="O36" s="31" t="e">
        <f>#REF!</f>
        <v>#REF!</v>
      </c>
    </row>
    <row r="37" spans="1:15" ht="15" hidden="1" customHeight="1">
      <c r="A37" s="141" t="e">
        <f>#REF!</f>
        <v>#REF!</v>
      </c>
      <c r="B37" s="142"/>
      <c r="C37" s="142"/>
      <c r="D37" s="142"/>
      <c r="E37" s="5">
        <v>3923109090</v>
      </c>
      <c r="F37" s="5" t="e">
        <f ca="1">SUMIF($N$2:$O$42,A37,$O$2:$O$42)*VLOOKUP(A37,#REF!,3)</f>
        <v>#REF!</v>
      </c>
      <c r="G37" s="5" t="e">
        <f t="shared" ca="1" si="0"/>
        <v>#REF!</v>
      </c>
      <c r="H37" s="5" t="e">
        <f ca="1">G37*VLOOKUP(A37,#REF!,2)</f>
        <v>#REF!</v>
      </c>
      <c r="I37" s="17">
        <v>65.760000000000005</v>
      </c>
      <c r="J37" s="18" t="e">
        <f t="shared" ca="1" si="1"/>
        <v>#REF!</v>
      </c>
      <c r="N37" s="1" t="e">
        <f>#REF!</f>
        <v>#REF!</v>
      </c>
      <c r="O37" s="1" t="e">
        <f>#REF!</f>
        <v>#REF!</v>
      </c>
    </row>
    <row r="38" spans="1:15" ht="15" customHeight="1">
      <c r="A38" s="122"/>
      <c r="B38" s="123"/>
      <c r="C38" s="123"/>
      <c r="D38" s="123"/>
      <c r="E38" s="12"/>
      <c r="F38" s="12"/>
      <c r="G38" s="12"/>
      <c r="H38" s="12"/>
      <c r="I38" s="19"/>
      <c r="J38" s="20"/>
      <c r="N38" s="31" t="e">
        <f>#REF!</f>
        <v>#REF!</v>
      </c>
      <c r="O38" s="31" t="e">
        <f>#REF!</f>
        <v>#REF!</v>
      </c>
    </row>
    <row r="39" spans="1:15" ht="23.7" customHeight="1">
      <c r="A39" s="143" t="s">
        <v>42</v>
      </c>
      <c r="B39" s="144"/>
      <c r="C39" s="144"/>
      <c r="D39" s="145"/>
      <c r="E39" s="21"/>
      <c r="F39" s="22" t="e">
        <f ca="1">SUM(F19:F38)</f>
        <v>#REF!</v>
      </c>
      <c r="G39" s="23" t="e">
        <f ca="1">SUM(G19:G38)</f>
        <v>#REF!</v>
      </c>
      <c r="H39" s="23" t="e">
        <f ca="1">SUM(H19:H38)</f>
        <v>#REF!</v>
      </c>
      <c r="I39" s="24" t="s">
        <v>43</v>
      </c>
      <c r="J39" s="25" t="e">
        <f ca="1">SUM(J19:J38)</f>
        <v>#REF!</v>
      </c>
      <c r="N39" s="31" t="e">
        <f>#REF!</f>
        <v>#REF!</v>
      </c>
      <c r="O39" s="31" t="e">
        <f>#REF!</f>
        <v>#REF!</v>
      </c>
    </row>
    <row r="40" spans="1:15">
      <c r="A40" s="146" t="s">
        <v>44</v>
      </c>
      <c r="B40" s="147"/>
      <c r="C40" s="148" t="e">
        <f ca="1">CONCATENATE("Net weight ", H39, " kg")</f>
        <v>#REF!</v>
      </c>
      <c r="D40" s="149"/>
      <c r="E40" s="149"/>
      <c r="F40" s="175"/>
      <c r="G40" s="125" t="s">
        <v>45</v>
      </c>
      <c r="H40" s="126"/>
      <c r="I40" s="126"/>
      <c r="J40" s="26"/>
      <c r="N40" s="1" t="e">
        <f>#REF!</f>
        <v>#REF!</v>
      </c>
      <c r="O40" s="1" t="e">
        <f>#REF!</f>
        <v>#REF!</v>
      </c>
    </row>
    <row r="41" spans="1:15">
      <c r="A41" s="120" t="e">
        <f ca="1">CONCATENATE(SUM(G19:G38), " pallets")</f>
        <v>#REF!</v>
      </c>
      <c r="B41" s="127"/>
      <c r="C41" s="141"/>
      <c r="D41" s="142"/>
      <c r="E41" s="142"/>
      <c r="F41" s="153"/>
      <c r="G41" s="125" t="s">
        <v>46</v>
      </c>
      <c r="H41" s="126"/>
      <c r="I41" s="126"/>
      <c r="J41" s="26"/>
      <c r="N41" s="1" t="e">
        <f>#REF!</f>
        <v>#REF!</v>
      </c>
      <c r="O41" s="1" t="e">
        <f>#REF!</f>
        <v>#REF!</v>
      </c>
    </row>
    <row r="42" spans="1:15">
      <c r="A42" s="120"/>
      <c r="B42" s="127"/>
      <c r="C42" s="141"/>
      <c r="D42" s="142"/>
      <c r="E42" s="142"/>
      <c r="F42" s="153"/>
      <c r="G42" s="128" t="s">
        <v>47</v>
      </c>
      <c r="H42" s="129"/>
      <c r="I42" s="129"/>
      <c r="J42" s="27"/>
      <c r="N42" s="1" t="e">
        <f>#REF!</f>
        <v>#REF!</v>
      </c>
      <c r="O42" s="1" t="e">
        <f>#REF!</f>
        <v>#REF!</v>
      </c>
    </row>
    <row r="43" spans="1:15">
      <c r="A43" s="130" t="s">
        <v>48</v>
      </c>
      <c r="B43" s="131"/>
      <c r="C43" s="131"/>
      <c r="D43" s="131"/>
      <c r="E43" s="131"/>
      <c r="F43" s="132"/>
      <c r="G43" s="6"/>
      <c r="H43" s="7"/>
      <c r="I43" s="7"/>
      <c r="J43" s="28"/>
    </row>
    <row r="44" spans="1:15">
      <c r="A44" s="133"/>
      <c r="B44" s="134"/>
      <c r="C44" s="134"/>
      <c r="D44" s="134"/>
      <c r="E44" s="134"/>
      <c r="F44" s="135"/>
      <c r="G44" s="139" t="s">
        <v>49</v>
      </c>
      <c r="H44" s="140"/>
      <c r="I44" s="140"/>
      <c r="J44" s="116" t="e">
        <f ca="1">J39</f>
        <v>#REF!</v>
      </c>
    </row>
    <row r="45" spans="1:15">
      <c r="A45" s="133"/>
      <c r="B45" s="134"/>
      <c r="C45" s="134"/>
      <c r="D45" s="134"/>
      <c r="E45" s="134"/>
      <c r="F45" s="135"/>
      <c r="G45" s="139"/>
      <c r="H45" s="140"/>
      <c r="I45" s="140"/>
      <c r="J45" s="116"/>
    </row>
    <row r="46" spans="1:15">
      <c r="A46" s="136"/>
      <c r="B46" s="137"/>
      <c r="C46" s="137"/>
      <c r="D46" s="137"/>
      <c r="E46" s="137"/>
      <c r="F46" s="138"/>
      <c r="G46" s="10"/>
      <c r="H46" s="12"/>
      <c r="I46" s="12"/>
      <c r="J46" s="11"/>
    </row>
    <row r="47" spans="1:15" ht="15" customHeight="1">
      <c r="A47" s="117" t="s">
        <v>50</v>
      </c>
      <c r="B47" s="118"/>
      <c r="C47" s="118"/>
      <c r="D47" s="118"/>
      <c r="E47" s="118"/>
      <c r="F47" s="118"/>
      <c r="G47" s="118"/>
      <c r="H47" s="118"/>
      <c r="I47" s="118"/>
      <c r="J47" s="119"/>
    </row>
    <row r="48" spans="1:15">
      <c r="A48" s="117"/>
      <c r="B48" s="118"/>
      <c r="C48" s="118"/>
      <c r="D48" s="118"/>
      <c r="E48" s="118"/>
      <c r="F48" s="118"/>
      <c r="G48" s="118"/>
      <c r="H48" s="118"/>
      <c r="I48" s="118"/>
      <c r="J48" s="119"/>
    </row>
    <row r="49" spans="1:10">
      <c r="A49" s="120"/>
      <c r="B49" s="121"/>
      <c r="C49" s="121"/>
      <c r="D49" s="121"/>
      <c r="F49" s="29"/>
      <c r="G49" s="29"/>
      <c r="H49" s="29"/>
      <c r="I49" s="29"/>
      <c r="J49" s="30"/>
    </row>
    <row r="50" spans="1:10">
      <c r="A50" s="122" t="s">
        <v>51</v>
      </c>
      <c r="B50" s="123"/>
      <c r="C50" s="123"/>
      <c r="D50" s="123"/>
      <c r="E50" s="123"/>
      <c r="F50" s="123"/>
      <c r="G50" s="123"/>
      <c r="H50" s="123"/>
      <c r="I50" s="123"/>
      <c r="J50" s="124"/>
    </row>
  </sheetData>
  <mergeCells count="81">
    <mergeCell ref="A6:E6"/>
    <mergeCell ref="F6:G6"/>
    <mergeCell ref="H6:J6"/>
    <mergeCell ref="A1:J1"/>
    <mergeCell ref="A2:B2"/>
    <mergeCell ref="C2:D2"/>
    <mergeCell ref="F2:G2"/>
    <mergeCell ref="H2:J2"/>
    <mergeCell ref="A3:B3"/>
    <mergeCell ref="C3:D3"/>
    <mergeCell ref="F3:G3"/>
    <mergeCell ref="H3:J3"/>
    <mergeCell ref="A4:E4"/>
    <mergeCell ref="F4:J4"/>
    <mergeCell ref="A5:E5"/>
    <mergeCell ref="F5:G5"/>
    <mergeCell ref="H5:J5"/>
    <mergeCell ref="A7:E7"/>
    <mergeCell ref="F7:G7"/>
    <mergeCell ref="H7:J7"/>
    <mergeCell ref="A8:E8"/>
    <mergeCell ref="F8:G8"/>
    <mergeCell ref="H8:J8"/>
    <mergeCell ref="A9:E9"/>
    <mergeCell ref="F9:G9"/>
    <mergeCell ref="H9:J9"/>
    <mergeCell ref="A10:E10"/>
    <mergeCell ref="F10:G10"/>
    <mergeCell ref="H10:J10"/>
    <mergeCell ref="A16:E16"/>
    <mergeCell ref="A11:E11"/>
    <mergeCell ref="F11:G11"/>
    <mergeCell ref="H11:J11"/>
    <mergeCell ref="A12:E12"/>
    <mergeCell ref="F12:G12"/>
    <mergeCell ref="H12:J12"/>
    <mergeCell ref="A13:E13"/>
    <mergeCell ref="F13:G13"/>
    <mergeCell ref="A14:E14"/>
    <mergeCell ref="F14:G14"/>
    <mergeCell ref="A15:E15"/>
    <mergeCell ref="A23:D23"/>
    <mergeCell ref="A17:D18"/>
    <mergeCell ref="E17:E18"/>
    <mergeCell ref="F17:F18"/>
    <mergeCell ref="G17:G18"/>
    <mergeCell ref="J17:J18"/>
    <mergeCell ref="A19:D19"/>
    <mergeCell ref="A20:D20"/>
    <mergeCell ref="A21:D21"/>
    <mergeCell ref="A22:D22"/>
    <mergeCell ref="H17:H18"/>
    <mergeCell ref="I17:I18"/>
    <mergeCell ref="A35:D35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6:D36"/>
    <mergeCell ref="A37:D37"/>
    <mergeCell ref="A38:D38"/>
    <mergeCell ref="A39:D39"/>
    <mergeCell ref="A40:B40"/>
    <mergeCell ref="C40:F42"/>
    <mergeCell ref="J44:J45"/>
    <mergeCell ref="A47:J48"/>
    <mergeCell ref="A49:D49"/>
    <mergeCell ref="A50:J50"/>
    <mergeCell ref="G40:I40"/>
    <mergeCell ref="A41:B42"/>
    <mergeCell ref="G41:I41"/>
    <mergeCell ref="G42:I42"/>
    <mergeCell ref="A43:F46"/>
    <mergeCell ref="G44:I45"/>
  </mergeCells>
  <printOptions horizontalCentered="1" verticalCentered="1"/>
  <pageMargins left="0.5" right="0.5" top="0.84" bottom="0.25" header="0.3" footer="0.3"/>
  <pageSetup paperSize="9" scale="74" orientation="portrait"/>
  <headerFooter>
    <oddFooter>&amp;L&amp;1#&amp;"Calibri Light"&amp;8&amp;K000000Classified as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50"/>
    <pageSetUpPr fitToPage="1"/>
  </sheetPr>
  <dimension ref="A2:J39"/>
  <sheetViews>
    <sheetView workbookViewId="0">
      <selection activeCell="B11" sqref="B11:J11"/>
    </sheetView>
  </sheetViews>
  <sheetFormatPr defaultRowHeight="15.75" customHeight="1"/>
  <cols>
    <col min="1" max="7" width="8.88671875" style="32"/>
    <col min="8" max="8" width="13.21875" style="32" customWidth="1"/>
    <col min="9" max="16384" width="8.88671875" style="32"/>
  </cols>
  <sheetData>
    <row r="2" spans="2:10" ht="15.75" customHeight="1">
      <c r="B2" s="200" t="s">
        <v>58</v>
      </c>
      <c r="C2" s="200"/>
      <c r="D2" s="200"/>
      <c r="E2" s="200"/>
      <c r="F2" s="200"/>
      <c r="G2" s="200"/>
      <c r="H2" s="200"/>
      <c r="I2" s="200"/>
      <c r="J2" s="200"/>
    </row>
    <row r="4" spans="2:10" ht="15.75" customHeight="1">
      <c r="B4" s="184" t="e">
        <f>CONCATENATE("Trailer Number: ",UPPER(#REF!))</f>
        <v>#REF!</v>
      </c>
      <c r="C4" s="185"/>
      <c r="D4" s="185"/>
      <c r="E4" s="185"/>
      <c r="F4" s="185"/>
      <c r="G4" s="185"/>
      <c r="H4" s="185"/>
      <c r="I4" s="185"/>
      <c r="J4" s="186"/>
    </row>
    <row r="5" spans="2:10" ht="15.75" customHeight="1">
      <c r="B5" s="33" t="s">
        <v>59</v>
      </c>
      <c r="C5" s="34"/>
      <c r="D5" s="34"/>
      <c r="E5" s="34"/>
      <c r="F5" s="34"/>
      <c r="G5" s="34"/>
      <c r="H5" s="34"/>
      <c r="I5" s="34"/>
      <c r="J5" s="35"/>
    </row>
    <row r="6" spans="2:10" ht="15.75" customHeight="1">
      <c r="B6" s="184" t="s">
        <v>60</v>
      </c>
      <c r="C6" s="185"/>
      <c r="D6" s="185"/>
      <c r="E6" s="185"/>
      <c r="F6" s="185"/>
      <c r="G6" s="185"/>
      <c r="H6" s="185"/>
      <c r="I6" s="185"/>
      <c r="J6" s="186"/>
    </row>
    <row r="7" spans="2:10" ht="33" customHeight="1">
      <c r="B7" s="201" t="s">
        <v>61</v>
      </c>
      <c r="C7" s="202"/>
      <c r="D7" s="202"/>
      <c r="E7" s="202"/>
      <c r="F7" s="202"/>
      <c r="G7" s="202"/>
      <c r="H7" s="202"/>
      <c r="I7" s="202"/>
      <c r="J7" s="203"/>
    </row>
    <row r="8" spans="2:10" ht="16.95" customHeight="1">
      <c r="B8" s="184" t="s">
        <v>62</v>
      </c>
      <c r="C8" s="185"/>
      <c r="D8" s="185"/>
      <c r="E8" s="185"/>
      <c r="F8" s="185"/>
      <c r="G8" s="185"/>
      <c r="H8" s="185"/>
      <c r="I8" s="185"/>
      <c r="J8" s="186"/>
    </row>
    <row r="9" spans="2:10" ht="16.95" customHeight="1">
      <c r="B9" s="204" t="s">
        <v>63</v>
      </c>
      <c r="C9" s="205"/>
      <c r="D9" s="205"/>
      <c r="E9" s="205"/>
      <c r="F9" s="205"/>
      <c r="G9" s="205"/>
      <c r="H9" s="205"/>
      <c r="I9" s="205"/>
      <c r="J9" s="206"/>
    </row>
    <row r="10" spans="2:10" ht="16.95" customHeight="1">
      <c r="B10" s="184" t="s">
        <v>31</v>
      </c>
      <c r="C10" s="185"/>
      <c r="D10" s="185"/>
      <c r="E10" s="185"/>
      <c r="F10" s="185"/>
      <c r="G10" s="185"/>
      <c r="H10" s="185"/>
      <c r="I10" s="185"/>
      <c r="J10" s="186"/>
    </row>
    <row r="11" spans="2:10" ht="16.95" customHeight="1">
      <c r="B11" s="184" t="s">
        <v>64</v>
      </c>
      <c r="C11" s="185"/>
      <c r="D11" s="185"/>
      <c r="E11" s="185"/>
      <c r="F11" s="185"/>
      <c r="G11" s="185"/>
      <c r="H11" s="185"/>
      <c r="I11" s="185"/>
      <c r="J11" s="186"/>
    </row>
    <row r="12" spans="2:10" ht="16.95" customHeight="1">
      <c r="B12" s="184" t="s">
        <v>30</v>
      </c>
      <c r="C12" s="185"/>
      <c r="D12" s="185"/>
      <c r="E12" s="185"/>
      <c r="F12" s="185"/>
      <c r="G12" s="185"/>
      <c r="H12" s="185"/>
      <c r="I12" s="185"/>
      <c r="J12" s="186"/>
    </row>
    <row r="13" spans="2:10" ht="16.95" customHeight="1">
      <c r="B13" s="184"/>
      <c r="C13" s="185"/>
      <c r="D13" s="185"/>
      <c r="E13" s="185"/>
      <c r="F13" s="185"/>
      <c r="G13" s="185"/>
      <c r="H13" s="185"/>
      <c r="I13" s="185"/>
      <c r="J13" s="186"/>
    </row>
    <row r="14" spans="2:10" ht="16.95" customHeight="1">
      <c r="B14" s="184" t="s">
        <v>65</v>
      </c>
      <c r="C14" s="185"/>
      <c r="D14" s="185"/>
      <c r="E14" s="185"/>
      <c r="F14" s="185"/>
      <c r="G14" s="185"/>
      <c r="H14" s="185"/>
      <c r="I14" s="185"/>
      <c r="J14" s="186"/>
    </row>
    <row r="15" spans="2:10" ht="16.95" customHeight="1">
      <c r="B15" s="184" t="e">
        <f>CONCATENATE("Packing count:  ",#REF!, " pallets")</f>
        <v>#REF!</v>
      </c>
      <c r="C15" s="185"/>
      <c r="D15" s="185"/>
      <c r="E15" s="185"/>
      <c r="F15" s="185"/>
      <c r="G15" s="185"/>
      <c r="H15" s="185"/>
      <c r="I15" s="185"/>
      <c r="J15" s="186"/>
    </row>
    <row r="16" spans="2:10" ht="16.95" customHeight="1">
      <c r="B16" s="36" t="s">
        <v>66</v>
      </c>
      <c r="C16" s="37"/>
      <c r="E16" s="196" t="e">
        <f>#REF!</f>
        <v>#REF!</v>
      </c>
      <c r="F16" s="197"/>
      <c r="G16" s="36" t="s">
        <v>67</v>
      </c>
      <c r="H16" s="37"/>
      <c r="I16" s="198" t="e">
        <f ca="1">Packaging!J44</f>
        <v>#REF!</v>
      </c>
      <c r="J16" s="199"/>
    </row>
    <row r="17" spans="2:10" ht="16.95" customHeight="1">
      <c r="B17" s="187" t="s">
        <v>68</v>
      </c>
      <c r="C17" s="188"/>
      <c r="D17" s="188"/>
      <c r="E17" s="188"/>
      <c r="F17" s="188"/>
      <c r="G17" s="188"/>
      <c r="H17" s="188"/>
      <c r="I17" s="188"/>
      <c r="J17" s="189"/>
    </row>
    <row r="18" spans="2:10" ht="16.95" customHeight="1">
      <c r="B18" s="190" t="s">
        <v>69</v>
      </c>
      <c r="C18" s="191"/>
      <c r="D18" s="191"/>
      <c r="E18" s="191"/>
      <c r="F18" s="191"/>
      <c r="G18" s="191"/>
      <c r="H18" s="191"/>
      <c r="I18" s="191"/>
      <c r="J18" s="192"/>
    </row>
    <row r="19" spans="2:10" ht="16.95" customHeight="1">
      <c r="B19" s="190" t="s">
        <v>70</v>
      </c>
      <c r="C19" s="191"/>
      <c r="D19" s="191"/>
      <c r="E19" s="191"/>
      <c r="F19" s="191"/>
      <c r="G19" s="191"/>
      <c r="H19" s="191"/>
      <c r="I19" s="191"/>
      <c r="J19" s="192"/>
    </row>
    <row r="20" spans="2:10" ht="16.95" customHeight="1">
      <c r="B20" s="190" t="s">
        <v>71</v>
      </c>
      <c r="C20" s="191"/>
      <c r="D20" s="191"/>
      <c r="E20" s="191"/>
      <c r="F20" s="191"/>
      <c r="G20" s="191"/>
      <c r="H20" s="191"/>
      <c r="I20" s="191"/>
      <c r="J20" s="192"/>
    </row>
    <row r="21" spans="2:10" ht="16.95" customHeight="1">
      <c r="B21" s="184" t="e">
        <f>CONCATENATE("EXIT POINT:  ",#REF!)</f>
        <v>#REF!</v>
      </c>
      <c r="C21" s="185"/>
      <c r="D21" s="185"/>
      <c r="E21" s="185"/>
      <c r="F21" s="185"/>
      <c r="G21" s="185"/>
      <c r="H21" s="185"/>
      <c r="I21" s="185"/>
      <c r="J21" s="186"/>
    </row>
    <row r="22" spans="2:10" ht="16.95" customHeight="1">
      <c r="B22" s="187" t="s">
        <v>72</v>
      </c>
      <c r="C22" s="188"/>
      <c r="D22" s="188"/>
      <c r="E22" s="188"/>
      <c r="F22" s="188"/>
      <c r="G22" s="188"/>
      <c r="H22" s="188"/>
      <c r="I22" s="188"/>
      <c r="J22" s="189"/>
    </row>
    <row r="23" spans="2:10" ht="16.95" customHeight="1">
      <c r="B23" s="190" t="s">
        <v>73</v>
      </c>
      <c r="C23" s="191"/>
      <c r="D23" s="191"/>
      <c r="E23" s="191"/>
      <c r="F23" s="191"/>
      <c r="G23" s="191"/>
      <c r="H23" s="191"/>
      <c r="I23" s="191"/>
      <c r="J23" s="192"/>
    </row>
    <row r="24" spans="2:10" ht="16.95" customHeight="1">
      <c r="B24" s="187" t="s">
        <v>74</v>
      </c>
      <c r="C24" s="188"/>
      <c r="D24" s="188"/>
      <c r="E24" s="188"/>
      <c r="F24" s="188"/>
      <c r="G24" s="188"/>
      <c r="H24" s="188"/>
      <c r="I24" s="188"/>
      <c r="J24" s="189"/>
    </row>
    <row r="25" spans="2:10" ht="16.95" customHeight="1">
      <c r="B25" s="41"/>
      <c r="C25" s="42"/>
      <c r="D25" s="42"/>
      <c r="E25" s="42"/>
      <c r="F25" s="42"/>
      <c r="G25" s="42"/>
      <c r="H25" s="42"/>
      <c r="I25" s="42"/>
      <c r="J25" s="43"/>
    </row>
    <row r="26" spans="2:10" ht="16.95" customHeight="1">
      <c r="B26" s="41"/>
      <c r="C26" s="42"/>
      <c r="D26" s="42"/>
      <c r="E26" s="42"/>
      <c r="F26" s="42"/>
      <c r="G26" s="42"/>
      <c r="H26" s="42"/>
      <c r="I26" s="42"/>
      <c r="J26" s="43"/>
    </row>
    <row r="27" spans="2:10" ht="16.95" customHeight="1">
      <c r="B27" s="38"/>
      <c r="C27" s="40"/>
      <c r="D27" s="40"/>
      <c r="E27" s="40"/>
      <c r="F27" s="40"/>
      <c r="G27" s="40"/>
      <c r="H27" s="40"/>
      <c r="I27" s="40"/>
      <c r="J27" s="39"/>
    </row>
    <row r="28" spans="2:10" ht="16.95" customHeight="1">
      <c r="B28" s="44" t="s">
        <v>75</v>
      </c>
    </row>
    <row r="29" spans="2:10" ht="16.95" customHeight="1">
      <c r="B29" s="45"/>
      <c r="E29" s="46" t="s">
        <v>76</v>
      </c>
    </row>
    <row r="30" spans="2:10" ht="16.95" customHeight="1"/>
    <row r="31" spans="2:10" ht="16.95" customHeight="1">
      <c r="B31" s="32" t="s">
        <v>77</v>
      </c>
      <c r="G31" s="32" t="s">
        <v>78</v>
      </c>
      <c r="H31" s="193">
        <f ca="1">TODAY()</f>
        <v>45108</v>
      </c>
      <c r="I31" s="193"/>
    </row>
    <row r="32" spans="2:10" ht="16.95" customHeight="1"/>
    <row r="33" spans="1:10" ht="16.95" customHeight="1"/>
    <row r="34" spans="1:10" ht="15.75" customHeight="1">
      <c r="B34" s="32" t="s">
        <v>79</v>
      </c>
    </row>
    <row r="36" spans="1:10" ht="15.75" customHeight="1">
      <c r="B36" s="194" t="s">
        <v>80</v>
      </c>
      <c r="C36" s="194"/>
      <c r="D36" s="194"/>
      <c r="E36" s="194"/>
      <c r="F36" s="194"/>
      <c r="G36" s="194"/>
      <c r="H36" s="194"/>
      <c r="I36" s="194"/>
      <c r="J36" s="194"/>
    </row>
    <row r="37" spans="1:10" ht="15.75" customHeight="1">
      <c r="B37" s="195"/>
      <c r="C37" s="195"/>
      <c r="D37" s="195"/>
      <c r="E37" s="195"/>
      <c r="F37" s="195"/>
      <c r="G37" s="195"/>
      <c r="H37" s="195"/>
      <c r="I37" s="195"/>
      <c r="J37" s="195"/>
    </row>
    <row r="39" spans="1:10" ht="15.75" customHeight="1">
      <c r="A39" s="47"/>
    </row>
  </sheetData>
  <mergeCells count="24">
    <mergeCell ref="B15:J15"/>
    <mergeCell ref="B2:J2"/>
    <mergeCell ref="B4:J4"/>
    <mergeCell ref="B6:J6"/>
    <mergeCell ref="B7:J7"/>
    <mergeCell ref="B8:J8"/>
    <mergeCell ref="B9:J9"/>
    <mergeCell ref="B10:J10"/>
    <mergeCell ref="B11:J11"/>
    <mergeCell ref="B12:J12"/>
    <mergeCell ref="B13:J13"/>
    <mergeCell ref="B14:J14"/>
    <mergeCell ref="B36:J37"/>
    <mergeCell ref="E16:F16"/>
    <mergeCell ref="I16:J16"/>
    <mergeCell ref="B17:J17"/>
    <mergeCell ref="B18:J18"/>
    <mergeCell ref="B19:J19"/>
    <mergeCell ref="B20:J20"/>
    <mergeCell ref="B21:J21"/>
    <mergeCell ref="B22:J22"/>
    <mergeCell ref="B23:J23"/>
    <mergeCell ref="B24:J24"/>
    <mergeCell ref="H31:I31"/>
  </mergeCells>
  <pageMargins left="0.23622047244094491" right="0.23622047244094491" top="0.74803149606299213" bottom="0.74803149606299213" header="0.31496062992125984" footer="0.31496062992125984"/>
  <pageSetup paperSize="9" orientation="portrait"/>
  <headerFooter>
    <oddFooter>&amp;L&amp;1#&amp;"Calibri Light"&amp;8&amp;K000000Classified as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50"/>
    <pageSetUpPr fitToPage="1"/>
  </sheetPr>
  <dimension ref="A1:J40"/>
  <sheetViews>
    <sheetView workbookViewId="0">
      <selection activeCell="B12" sqref="B12:J12"/>
    </sheetView>
  </sheetViews>
  <sheetFormatPr defaultRowHeight="15.75" customHeight="1"/>
  <cols>
    <col min="1" max="16384" width="8.88671875" style="32"/>
  </cols>
  <sheetData>
    <row r="1" spans="2:10" ht="16.5" customHeight="1" thickBot="1"/>
    <row r="2" spans="2:10" ht="22.5" customHeight="1" thickBot="1">
      <c r="B2" s="221" t="s">
        <v>81</v>
      </c>
      <c r="C2" s="222"/>
      <c r="D2" s="222"/>
      <c r="E2" s="222"/>
      <c r="F2" s="222"/>
      <c r="G2" s="222"/>
      <c r="H2" s="222"/>
      <c r="I2" s="222"/>
      <c r="J2" s="223"/>
    </row>
    <row r="3" spans="2:10" ht="15.75" customHeight="1">
      <c r="B3" s="224"/>
      <c r="C3" s="224"/>
      <c r="D3" s="224"/>
      <c r="E3" s="224"/>
      <c r="F3" s="224"/>
      <c r="G3" s="224"/>
      <c r="H3" s="224"/>
      <c r="I3" s="224"/>
      <c r="J3" s="224"/>
    </row>
    <row r="4" spans="2:10" ht="15.75" customHeight="1">
      <c r="B4" s="184" t="e">
        <f xml:space="preserve"> CONCATENATE("Truck Number:  ",#REF!)</f>
        <v>#REF!</v>
      </c>
      <c r="C4" s="185"/>
      <c r="D4" s="185"/>
      <c r="E4" s="185"/>
      <c r="F4" s="185"/>
      <c r="G4" s="185"/>
      <c r="H4" s="185"/>
      <c r="I4" s="185"/>
      <c r="J4" s="186"/>
    </row>
    <row r="5" spans="2:10" ht="15.75" customHeight="1">
      <c r="B5" s="225" t="e">
        <f xml:space="preserve"> CONCATENATE("Your Reference for Invoice: ",#REF!)</f>
        <v>#REF!</v>
      </c>
      <c r="C5" s="226"/>
      <c r="D5" s="226"/>
      <c r="E5" s="226"/>
      <c r="F5" s="226"/>
      <c r="G5" s="226"/>
      <c r="H5" s="226"/>
      <c r="I5" s="226"/>
      <c r="J5" s="227"/>
    </row>
    <row r="6" spans="2:10" ht="15.75" customHeight="1">
      <c r="B6" s="184" t="e">
        <f xml:space="preserve"> CONCATENATE("Driver's Mobile No: ",#REF!)</f>
        <v>#REF!</v>
      </c>
      <c r="C6" s="185"/>
      <c r="D6" s="185"/>
      <c r="E6" s="185"/>
      <c r="F6" s="185"/>
      <c r="G6" s="185"/>
      <c r="H6" s="185"/>
      <c r="I6" s="185"/>
      <c r="J6" s="186"/>
    </row>
    <row r="7" spans="2:10" ht="16.95" customHeight="1">
      <c r="B7" s="184" t="s">
        <v>82</v>
      </c>
      <c r="C7" s="185"/>
      <c r="D7" s="185"/>
      <c r="E7" s="185"/>
      <c r="F7" s="185"/>
      <c r="G7" s="185"/>
      <c r="H7" s="185"/>
      <c r="I7" s="185"/>
      <c r="J7" s="186"/>
    </row>
    <row r="8" spans="2:10" ht="16.95" customHeight="1">
      <c r="B8" s="184" t="s">
        <v>83</v>
      </c>
      <c r="C8" s="185"/>
      <c r="D8" s="185"/>
      <c r="E8" s="219" t="e">
        <f>#REF!</f>
        <v>#REF!</v>
      </c>
      <c r="F8" s="219"/>
      <c r="G8" s="219"/>
      <c r="H8" s="219"/>
      <c r="I8" s="219"/>
      <c r="J8" s="220"/>
    </row>
    <row r="9" spans="2:10" ht="16.95" customHeight="1">
      <c r="B9" s="184" t="s">
        <v>84</v>
      </c>
      <c r="C9" s="185"/>
      <c r="D9" s="185" t="e">
        <f>#REF!</f>
        <v>#REF!</v>
      </c>
      <c r="E9" s="185"/>
      <c r="F9" s="185"/>
      <c r="G9" s="185"/>
      <c r="H9" s="185"/>
      <c r="I9" s="185"/>
      <c r="J9" s="186"/>
    </row>
    <row r="10" spans="2:10" ht="16.95" customHeight="1">
      <c r="B10" s="184" t="e">
        <f>CONCATENATE("Exit Point:  ",#REF!)</f>
        <v>#REF!</v>
      </c>
      <c r="C10" s="185"/>
      <c r="D10" s="185"/>
      <c r="E10" s="185"/>
      <c r="F10" s="185"/>
      <c r="G10" s="185"/>
      <c r="H10" s="185"/>
      <c r="I10" s="185"/>
      <c r="J10" s="186"/>
    </row>
    <row r="11" spans="2:10" ht="16.95" customHeight="1">
      <c r="B11" s="184" t="s">
        <v>85</v>
      </c>
      <c r="C11" s="185"/>
      <c r="D11" s="185"/>
      <c r="E11" s="185"/>
      <c r="F11" s="185"/>
      <c r="G11" s="185"/>
      <c r="H11" s="185"/>
      <c r="I11" s="185"/>
      <c r="J11" s="186"/>
    </row>
    <row r="12" spans="2:10" ht="72.75" customHeight="1">
      <c r="B12" s="207" t="s">
        <v>86</v>
      </c>
      <c r="C12" s="208"/>
      <c r="D12" s="208"/>
      <c r="E12" s="208"/>
      <c r="F12" s="208"/>
      <c r="G12" s="208"/>
      <c r="H12" s="208"/>
      <c r="I12" s="208"/>
      <c r="J12" s="209"/>
    </row>
    <row r="13" spans="2:10" ht="16.5" customHeight="1">
      <c r="B13" s="184" t="s">
        <v>87</v>
      </c>
      <c r="C13" s="185"/>
      <c r="D13" s="185"/>
      <c r="E13" s="185"/>
      <c r="F13" s="185"/>
      <c r="G13" s="185"/>
      <c r="H13" s="185"/>
      <c r="I13" s="185"/>
      <c r="J13" s="186"/>
    </row>
    <row r="14" spans="2:10" ht="16.95" customHeight="1">
      <c r="B14" s="184" t="s">
        <v>88</v>
      </c>
      <c r="C14" s="185"/>
      <c r="D14" s="185"/>
      <c r="E14" s="185"/>
      <c r="F14" s="185"/>
      <c r="G14" s="185"/>
      <c r="H14" s="185"/>
      <c r="I14" s="185"/>
      <c r="J14" s="186"/>
    </row>
    <row r="15" spans="2:10" ht="16.95" customHeight="1">
      <c r="B15" s="184" t="s">
        <v>89</v>
      </c>
      <c r="C15" s="185"/>
      <c r="D15" s="185"/>
      <c r="E15" s="185"/>
      <c r="F15" s="185"/>
      <c r="G15" s="185"/>
      <c r="H15" s="185"/>
      <c r="I15" s="185"/>
      <c r="J15" s="186"/>
    </row>
    <row r="16" spans="2:10" ht="16.95" customHeight="1">
      <c r="B16" s="187" t="s">
        <v>74</v>
      </c>
      <c r="C16" s="188"/>
      <c r="D16" s="188"/>
      <c r="E16" s="188"/>
      <c r="F16" s="188"/>
      <c r="G16" s="188"/>
      <c r="H16" s="188"/>
      <c r="I16" s="188"/>
      <c r="J16" s="189"/>
    </row>
    <row r="17" spans="2:10" ht="16.95" customHeight="1">
      <c r="B17" s="210"/>
      <c r="C17" s="211"/>
      <c r="D17" s="211"/>
      <c r="E17" s="211"/>
      <c r="F17" s="211"/>
      <c r="G17" s="211"/>
      <c r="H17" s="211"/>
      <c r="I17" s="211"/>
      <c r="J17" s="212"/>
    </row>
    <row r="18" spans="2:10" ht="16.95" customHeight="1">
      <c r="B18" s="213"/>
      <c r="C18" s="214"/>
      <c r="D18" s="214"/>
      <c r="E18" s="214"/>
      <c r="F18" s="214"/>
      <c r="G18" s="214"/>
      <c r="H18" s="214"/>
      <c r="I18" s="214"/>
      <c r="J18" s="215"/>
    </row>
    <row r="19" spans="2:10" ht="16.95" customHeight="1">
      <c r="B19" s="216"/>
      <c r="C19" s="217"/>
      <c r="D19" s="217"/>
      <c r="E19" s="217"/>
      <c r="F19" s="217"/>
      <c r="G19" s="217"/>
      <c r="H19" s="217"/>
      <c r="I19" s="217"/>
      <c r="J19" s="218"/>
    </row>
    <row r="20" spans="2:10" ht="16.95" customHeight="1">
      <c r="B20" s="44" t="s">
        <v>75</v>
      </c>
    </row>
    <row r="21" spans="2:10" ht="16.95" customHeight="1">
      <c r="B21" s="45"/>
      <c r="E21" s="46" t="s">
        <v>76</v>
      </c>
    </row>
    <row r="22" spans="2:10" ht="16.95" customHeight="1"/>
    <row r="23" spans="2:10" ht="16.95" customHeight="1">
      <c r="B23" s="32" t="s">
        <v>77</v>
      </c>
      <c r="G23" s="193">
        <f ca="1">TODAY()</f>
        <v>45108</v>
      </c>
      <c r="H23" s="193"/>
    </row>
    <row r="24" spans="2:10" ht="16.95" customHeight="1"/>
    <row r="25" spans="2:10" ht="16.95" customHeight="1"/>
    <row r="26" spans="2:10" ht="16.95" customHeight="1">
      <c r="B26" s="32" t="s">
        <v>90</v>
      </c>
    </row>
    <row r="27" spans="2:10" ht="16.95" customHeight="1"/>
    <row r="28" spans="2:10" ht="16.95" customHeight="1">
      <c r="B28" s="194" t="s">
        <v>80</v>
      </c>
      <c r="C28" s="194"/>
      <c r="D28" s="194"/>
      <c r="E28" s="194"/>
      <c r="F28" s="194"/>
      <c r="G28" s="194"/>
      <c r="H28" s="194"/>
      <c r="I28" s="194"/>
      <c r="J28" s="194"/>
    </row>
    <row r="29" spans="2:10" ht="16.95" customHeight="1">
      <c r="B29" s="195"/>
      <c r="C29" s="195"/>
      <c r="D29" s="195"/>
      <c r="E29" s="195"/>
      <c r="F29" s="195"/>
      <c r="G29" s="195"/>
      <c r="H29" s="195"/>
      <c r="I29" s="195"/>
      <c r="J29" s="195"/>
    </row>
    <row r="30" spans="2:10" ht="16.95" customHeight="1"/>
    <row r="31" spans="2:10" ht="16.95" customHeight="1"/>
    <row r="32" spans="2:10" ht="16.95" customHeight="1"/>
    <row r="33" spans="1:1" ht="16.95" customHeight="1"/>
    <row r="34" spans="1:1" ht="16.95" customHeight="1"/>
    <row r="40" spans="1:1" ht="15.75" customHeight="1">
      <c r="A40" s="47"/>
    </row>
  </sheetData>
  <mergeCells count="20">
    <mergeCell ref="B11:J11"/>
    <mergeCell ref="B2:J2"/>
    <mergeCell ref="B3:J3"/>
    <mergeCell ref="B4:J4"/>
    <mergeCell ref="B5:J5"/>
    <mergeCell ref="B6:J6"/>
    <mergeCell ref="B7:J7"/>
    <mergeCell ref="B8:D8"/>
    <mergeCell ref="E8:J8"/>
    <mergeCell ref="B9:C9"/>
    <mergeCell ref="D9:J9"/>
    <mergeCell ref="B10:J10"/>
    <mergeCell ref="G23:H23"/>
    <mergeCell ref="B28:J29"/>
    <mergeCell ref="B12:J12"/>
    <mergeCell ref="B13:J13"/>
    <mergeCell ref="B14:J14"/>
    <mergeCell ref="B15:J15"/>
    <mergeCell ref="B16:J16"/>
    <mergeCell ref="B17:J19"/>
  </mergeCells>
  <pageMargins left="0.23622047244094491" right="0.23622047244094491" top="0.74803149606299213" bottom="0.74803149606299213" header="0.31496062992125984" footer="0.31496062992125984"/>
  <pageSetup paperSize="9" orientation="portrait"/>
  <headerFooter>
    <oddFooter>&amp;L&amp;1#&amp;"Calibri Light"&amp;8&amp;K000000Classified as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50"/>
    <pageSetUpPr autoPageBreaks="0" fitToPage="1"/>
  </sheetPr>
  <dimension ref="A1:AY83"/>
  <sheetViews>
    <sheetView tabSelected="1" topLeftCell="A10" workbookViewId="0">
      <selection activeCell="M36" sqref="M36:P36"/>
    </sheetView>
  </sheetViews>
  <sheetFormatPr defaultRowHeight="15.75" customHeight="1"/>
  <cols>
    <col min="1" max="1" width="2.33203125" style="49" customWidth="1"/>
    <col min="2" max="2" width="1.5546875" style="49" customWidth="1"/>
    <col min="3" max="3" width="1.6640625" style="49" customWidth="1"/>
    <col min="4" max="4" width="3.88671875" style="49" customWidth="1"/>
    <col min="5" max="5" width="7.5546875" style="49" customWidth="1"/>
    <col min="6" max="6" width="7.88671875" style="49" customWidth="1"/>
    <col min="7" max="7" width="11" style="49" customWidth="1"/>
    <col min="8" max="8" width="2.88671875" style="49" customWidth="1"/>
    <col min="9" max="9" width="3.33203125" style="49" customWidth="1"/>
    <col min="10" max="10" width="1.21875" style="49" customWidth="1"/>
    <col min="11" max="11" width="5.33203125" style="49" customWidth="1"/>
    <col min="12" max="12" width="2.6640625" style="49" customWidth="1"/>
    <col min="13" max="13" width="2.88671875" style="50" customWidth="1"/>
    <col min="14" max="14" width="4.21875" style="49" customWidth="1"/>
    <col min="15" max="15" width="2.109375" style="49" customWidth="1"/>
    <col min="16" max="16" width="4.44140625" style="49" customWidth="1"/>
    <col min="17" max="17" width="8.44140625" style="49" customWidth="1"/>
    <col min="18" max="18" width="3.21875" style="49" customWidth="1"/>
    <col min="19" max="19" width="10.5546875" style="49" customWidth="1"/>
    <col min="20" max="20" width="3.33203125" style="49" customWidth="1"/>
    <col min="21" max="21" width="3.109375" style="50" customWidth="1"/>
    <col min="22" max="22" width="6.109375" style="49" customWidth="1"/>
    <col min="23" max="23" width="2.77734375" style="49" customWidth="1"/>
    <col min="24" max="24" width="3.44140625" style="49" customWidth="1"/>
    <col min="25" max="25" width="6.109375" style="48" customWidth="1"/>
    <col min="26" max="26" width="2.88671875" style="48" customWidth="1"/>
    <col min="27" max="27" width="5.44140625" style="48" customWidth="1"/>
    <col min="28" max="28" width="3.33203125" style="48" customWidth="1"/>
    <col min="29" max="30" width="1.5546875" style="48" customWidth="1"/>
    <col min="31" max="31" width="2.33203125" style="48" customWidth="1"/>
    <col min="32" max="32" width="2.88671875" style="48" customWidth="1"/>
    <col min="33" max="40" width="7.88671875" style="48" hidden="1" customWidth="1"/>
    <col min="41" max="41" width="7.33203125" style="48" hidden="1" customWidth="1"/>
    <col min="42" max="45" width="12.21875" style="48" hidden="1" customWidth="1"/>
    <col min="46" max="256" width="12.21875" style="48" customWidth="1"/>
    <col min="257" max="16384" width="8.88671875" style="48"/>
  </cols>
  <sheetData>
    <row r="1" spans="1:40" ht="10.5" customHeight="1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2"/>
      <c r="N1" s="51"/>
      <c r="O1" s="51"/>
      <c r="P1" s="51"/>
      <c r="Q1" s="51"/>
      <c r="R1" s="51"/>
      <c r="S1" s="51"/>
      <c r="T1" s="51"/>
      <c r="U1" s="52"/>
      <c r="V1" s="51"/>
      <c r="W1" s="51"/>
      <c r="X1" s="51"/>
      <c r="Y1" s="53"/>
      <c r="Z1" s="54"/>
      <c r="AA1" s="54"/>
      <c r="AB1" s="54"/>
      <c r="AC1" s="54"/>
      <c r="AD1" s="54"/>
      <c r="AE1" s="54"/>
    </row>
    <row r="2" spans="1:40" ht="12.75" customHeight="1">
      <c r="A2" s="51"/>
      <c r="B2" s="389">
        <v>1</v>
      </c>
      <c r="C2" s="389"/>
      <c r="D2" s="390" t="s">
        <v>91</v>
      </c>
      <c r="E2" s="390"/>
      <c r="F2" s="390"/>
      <c r="G2" s="390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6"/>
      <c r="AD2" s="56"/>
      <c r="AE2" s="57"/>
    </row>
    <row r="3" spans="1:40" ht="12.75" customHeight="1" thickBot="1">
      <c r="A3" s="51"/>
      <c r="B3" s="389"/>
      <c r="C3" s="389"/>
      <c r="D3" s="391" t="s">
        <v>92</v>
      </c>
      <c r="E3" s="391"/>
      <c r="F3" s="391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6"/>
      <c r="AD3" s="56"/>
      <c r="AE3" s="57"/>
    </row>
    <row r="4" spans="1:40" ht="9" customHeight="1" thickTop="1">
      <c r="A4" s="58"/>
      <c r="B4" s="59"/>
      <c r="C4" s="59"/>
      <c r="D4" s="249">
        <v>1</v>
      </c>
      <c r="E4" s="236" t="s">
        <v>93</v>
      </c>
      <c r="F4" s="236"/>
      <c r="G4" s="236"/>
      <c r="H4" s="236"/>
      <c r="I4" s="236"/>
      <c r="J4" s="236"/>
      <c r="K4" s="236"/>
      <c r="L4" s="236"/>
      <c r="M4" s="236"/>
      <c r="N4" s="236"/>
      <c r="O4" s="236"/>
      <c r="P4" s="236"/>
      <c r="Q4" s="273"/>
      <c r="R4" s="62"/>
      <c r="S4" s="236" t="s">
        <v>94</v>
      </c>
      <c r="T4" s="236"/>
      <c r="U4" s="236"/>
      <c r="V4" s="236"/>
      <c r="W4" s="236"/>
      <c r="X4" s="236"/>
      <c r="Y4" s="236"/>
      <c r="Z4" s="63"/>
      <c r="AA4" s="63"/>
      <c r="AB4" s="64"/>
      <c r="AC4" s="65"/>
      <c r="AD4" s="65"/>
      <c r="AE4" s="66"/>
      <c r="AG4" s="381" t="s">
        <v>95</v>
      </c>
      <c r="AH4" s="381"/>
      <c r="AI4" s="381"/>
      <c r="AJ4" s="381"/>
      <c r="AK4" s="381"/>
      <c r="AL4" s="67"/>
      <c r="AM4" s="68"/>
      <c r="AN4" s="68"/>
    </row>
    <row r="5" spans="1:40" ht="9" customHeight="1">
      <c r="A5" s="58"/>
      <c r="B5" s="59"/>
      <c r="C5" s="59"/>
      <c r="D5" s="250"/>
      <c r="E5" s="229" t="s">
        <v>96</v>
      </c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  <c r="Q5" s="229"/>
      <c r="R5" s="69"/>
      <c r="S5" s="229" t="s">
        <v>97</v>
      </c>
      <c r="T5" s="229"/>
      <c r="U5" s="229"/>
      <c r="V5" s="229"/>
      <c r="W5" s="70"/>
      <c r="X5" s="70"/>
      <c r="Y5" s="383" t="s">
        <v>98</v>
      </c>
      <c r="Z5" s="70"/>
      <c r="AA5" s="70"/>
      <c r="AB5" s="71"/>
      <c r="AC5" s="65"/>
      <c r="AD5" s="65"/>
      <c r="AE5" s="72"/>
      <c r="AG5" s="382"/>
      <c r="AH5" s="382"/>
      <c r="AI5" s="382"/>
      <c r="AJ5" s="382"/>
      <c r="AK5" s="382"/>
      <c r="AL5" s="73"/>
    </row>
    <row r="6" spans="1:40" ht="12.75" customHeight="1">
      <c r="A6" s="58"/>
      <c r="B6" s="384" t="s">
        <v>99</v>
      </c>
      <c r="C6" s="74"/>
      <c r="D6" s="368" t="s">
        <v>100</v>
      </c>
      <c r="E6" s="369"/>
      <c r="F6" s="369"/>
      <c r="G6" s="369"/>
      <c r="H6" s="369"/>
      <c r="I6" s="369"/>
      <c r="J6" s="369"/>
      <c r="K6" s="369"/>
      <c r="L6" s="369"/>
      <c r="M6" s="369"/>
      <c r="N6" s="369"/>
      <c r="O6" s="369"/>
      <c r="P6" s="369"/>
      <c r="Q6" s="385"/>
      <c r="R6" s="75"/>
      <c r="S6" s="387">
        <v>100100259</v>
      </c>
      <c r="T6" s="387"/>
      <c r="U6" s="387"/>
      <c r="V6" s="387"/>
      <c r="W6" s="387"/>
      <c r="X6" s="74"/>
      <c r="Y6" s="383"/>
      <c r="Z6" s="76"/>
      <c r="AA6" s="77"/>
      <c r="AB6" s="78"/>
      <c r="AC6" s="72"/>
      <c r="AD6" s="72"/>
      <c r="AE6" s="72"/>
      <c r="AG6" s="382"/>
      <c r="AH6" s="382"/>
      <c r="AI6" s="382"/>
      <c r="AJ6" s="382"/>
      <c r="AK6" s="382"/>
      <c r="AL6" s="73"/>
    </row>
    <row r="7" spans="1:40" ht="8.25" customHeight="1">
      <c r="A7" s="58"/>
      <c r="B7" s="384"/>
      <c r="C7" s="74"/>
      <c r="D7" s="368"/>
      <c r="E7" s="369"/>
      <c r="F7" s="369"/>
      <c r="G7" s="369"/>
      <c r="H7" s="369"/>
      <c r="I7" s="369"/>
      <c r="J7" s="369"/>
      <c r="K7" s="369"/>
      <c r="L7" s="369"/>
      <c r="M7" s="369"/>
      <c r="N7" s="369"/>
      <c r="O7" s="369"/>
      <c r="P7" s="369"/>
      <c r="Q7" s="385"/>
      <c r="R7" s="75"/>
      <c r="S7" s="388" t="s">
        <v>101</v>
      </c>
      <c r="T7" s="388"/>
      <c r="U7" s="388"/>
      <c r="V7" s="388"/>
      <c r="W7" s="388"/>
      <c r="X7" s="388" t="s">
        <v>102</v>
      </c>
      <c r="Y7" s="388"/>
      <c r="Z7" s="388"/>
      <c r="AA7" s="388"/>
      <c r="AB7" s="388"/>
      <c r="AC7" s="72"/>
      <c r="AD7" s="72"/>
      <c r="AE7" s="66"/>
      <c r="AG7" s="382"/>
      <c r="AH7" s="382"/>
      <c r="AI7" s="382"/>
      <c r="AJ7" s="382"/>
      <c r="AK7" s="382"/>
      <c r="AL7" s="73"/>
    </row>
    <row r="8" spans="1:40" ht="8.25" customHeight="1">
      <c r="A8" s="58"/>
      <c r="B8" s="384"/>
      <c r="C8" s="74"/>
      <c r="D8" s="368"/>
      <c r="E8" s="369"/>
      <c r="F8" s="369"/>
      <c r="G8" s="369"/>
      <c r="H8" s="369"/>
      <c r="I8" s="369"/>
      <c r="J8" s="369"/>
      <c r="K8" s="369"/>
      <c r="L8" s="369"/>
      <c r="M8" s="369"/>
      <c r="N8" s="369"/>
      <c r="O8" s="369"/>
      <c r="P8" s="369"/>
      <c r="Q8" s="385"/>
      <c r="R8" s="75"/>
      <c r="S8" s="388"/>
      <c r="T8" s="388"/>
      <c r="U8" s="388"/>
      <c r="V8" s="388"/>
      <c r="W8" s="388"/>
      <c r="X8" s="388"/>
      <c r="Y8" s="388"/>
      <c r="Z8" s="388"/>
      <c r="AA8" s="388"/>
      <c r="AB8" s="388"/>
      <c r="AC8" s="72"/>
      <c r="AD8" s="72"/>
      <c r="AE8" s="72"/>
      <c r="AG8" s="382"/>
      <c r="AH8" s="382"/>
      <c r="AI8" s="382"/>
      <c r="AJ8" s="382"/>
      <c r="AK8" s="382"/>
      <c r="AL8" s="73"/>
    </row>
    <row r="9" spans="1:40" ht="8.25" customHeight="1">
      <c r="A9" s="58"/>
      <c r="B9" s="384"/>
      <c r="C9" s="74"/>
      <c r="D9" s="368"/>
      <c r="E9" s="369"/>
      <c r="F9" s="369"/>
      <c r="G9" s="369"/>
      <c r="H9" s="369"/>
      <c r="I9" s="369"/>
      <c r="J9" s="369"/>
      <c r="K9" s="369"/>
      <c r="L9" s="369"/>
      <c r="M9" s="369"/>
      <c r="N9" s="369"/>
      <c r="O9" s="369"/>
      <c r="P9" s="369"/>
      <c r="Q9" s="385"/>
      <c r="R9" s="75"/>
      <c r="S9" s="388"/>
      <c r="T9" s="388"/>
      <c r="U9" s="388"/>
      <c r="V9" s="388"/>
      <c r="W9" s="388"/>
      <c r="X9" s="388"/>
      <c r="Y9" s="388"/>
      <c r="Z9" s="388"/>
      <c r="AA9" s="388"/>
      <c r="AB9" s="388"/>
      <c r="AC9" s="72"/>
      <c r="AD9" s="72"/>
      <c r="AE9" s="72"/>
      <c r="AG9" s="378"/>
      <c r="AH9" s="378"/>
      <c r="AI9" s="378"/>
      <c r="AJ9" s="378"/>
      <c r="AK9" s="79"/>
      <c r="AL9" s="80"/>
    </row>
    <row r="10" spans="1:40" ht="8.25" customHeight="1">
      <c r="A10" s="58"/>
      <c r="B10" s="384"/>
      <c r="C10" s="74"/>
      <c r="D10" s="368"/>
      <c r="E10" s="369"/>
      <c r="F10" s="369"/>
      <c r="G10" s="369"/>
      <c r="H10" s="369"/>
      <c r="I10" s="369"/>
      <c r="J10" s="369"/>
      <c r="K10" s="369"/>
      <c r="L10" s="369"/>
      <c r="M10" s="369"/>
      <c r="N10" s="369"/>
      <c r="O10" s="369"/>
      <c r="P10" s="369"/>
      <c r="Q10" s="385"/>
      <c r="R10" s="75"/>
      <c r="S10" s="388"/>
      <c r="T10" s="388"/>
      <c r="U10" s="388"/>
      <c r="V10" s="388"/>
      <c r="W10" s="388"/>
      <c r="X10" s="388"/>
      <c r="Y10" s="388"/>
      <c r="Z10" s="388"/>
      <c r="AA10" s="388"/>
      <c r="AB10" s="388"/>
      <c r="AC10" s="72"/>
      <c r="AD10" s="72"/>
      <c r="AE10" s="72"/>
      <c r="AG10" s="378" t="s">
        <v>103</v>
      </c>
      <c r="AH10" s="378"/>
      <c r="AI10" s="378"/>
      <c r="AJ10" s="378"/>
      <c r="AK10" s="378"/>
      <c r="AL10" s="80"/>
    </row>
    <row r="11" spans="1:40" ht="8.25" customHeight="1" thickBot="1">
      <c r="A11" s="58"/>
      <c r="B11" s="384"/>
      <c r="C11" s="74"/>
      <c r="D11" s="370"/>
      <c r="E11" s="371"/>
      <c r="F11" s="371"/>
      <c r="G11" s="371"/>
      <c r="H11" s="371"/>
      <c r="I11" s="371"/>
      <c r="J11" s="371"/>
      <c r="K11" s="371"/>
      <c r="L11" s="371"/>
      <c r="M11" s="371"/>
      <c r="N11" s="371"/>
      <c r="O11" s="371"/>
      <c r="P11" s="371"/>
      <c r="Q11" s="386"/>
      <c r="R11" s="75"/>
      <c r="S11" s="388"/>
      <c r="T11" s="388"/>
      <c r="U11" s="388"/>
      <c r="V11" s="388"/>
      <c r="W11" s="388"/>
      <c r="X11" s="388"/>
      <c r="Y11" s="388"/>
      <c r="Z11" s="388"/>
      <c r="AA11" s="388"/>
      <c r="AB11" s="388"/>
      <c r="AC11" s="72"/>
      <c r="AD11" s="72"/>
      <c r="AE11" s="72"/>
      <c r="AG11" s="378" t="s">
        <v>104</v>
      </c>
      <c r="AH11" s="378"/>
      <c r="AI11" s="378"/>
      <c r="AJ11" s="378"/>
      <c r="AK11" s="378"/>
      <c r="AL11" s="80"/>
    </row>
    <row r="12" spans="1:40" ht="9" customHeight="1" thickTop="1">
      <c r="A12" s="58"/>
      <c r="B12" s="384"/>
      <c r="C12" s="65"/>
      <c r="D12" s="249">
        <v>2</v>
      </c>
      <c r="E12" s="236" t="s">
        <v>105</v>
      </c>
      <c r="F12" s="236"/>
      <c r="G12" s="236"/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52">
        <v>16</v>
      </c>
      <c r="S12" s="379" t="s">
        <v>106</v>
      </c>
      <c r="T12" s="379"/>
      <c r="U12" s="379"/>
      <c r="V12" s="379"/>
      <c r="W12" s="379"/>
      <c r="X12" s="379"/>
      <c r="Y12" s="379"/>
      <c r="Z12" s="379"/>
      <c r="AA12" s="379"/>
      <c r="AB12" s="380"/>
      <c r="AC12" s="65"/>
      <c r="AD12" s="65"/>
      <c r="AE12" s="72"/>
      <c r="AG12" s="378" t="s">
        <v>107</v>
      </c>
      <c r="AH12" s="378"/>
      <c r="AI12" s="378"/>
      <c r="AJ12" s="378"/>
      <c r="AK12" s="378"/>
    </row>
    <row r="13" spans="1:40" ht="9" customHeight="1" thickBot="1">
      <c r="A13" s="58"/>
      <c r="B13" s="384"/>
      <c r="C13" s="65"/>
      <c r="D13" s="250"/>
      <c r="E13" s="229" t="s">
        <v>108</v>
      </c>
      <c r="F13" s="229"/>
      <c r="G13" s="229"/>
      <c r="H13" s="229"/>
      <c r="I13" s="229"/>
      <c r="J13" s="229"/>
      <c r="K13" s="229"/>
      <c r="L13" s="229"/>
      <c r="M13" s="229"/>
      <c r="N13" s="229"/>
      <c r="O13" s="229"/>
      <c r="P13" s="229"/>
      <c r="Q13" s="229"/>
      <c r="R13" s="253"/>
      <c r="S13" s="353" t="s">
        <v>109</v>
      </c>
      <c r="T13" s="353"/>
      <c r="U13" s="353"/>
      <c r="V13" s="353"/>
      <c r="W13" s="353"/>
      <c r="X13" s="353"/>
      <c r="Y13" s="353"/>
      <c r="Z13" s="353"/>
      <c r="AA13" s="353"/>
      <c r="AB13" s="353"/>
      <c r="AC13" s="65"/>
      <c r="AD13" s="65"/>
      <c r="AE13" s="72"/>
      <c r="AG13" s="81"/>
      <c r="AH13" s="81"/>
      <c r="AI13" s="81"/>
      <c r="AJ13" s="81"/>
      <c r="AK13" s="81"/>
      <c r="AL13" s="82"/>
      <c r="AM13" s="82"/>
      <c r="AN13" s="82"/>
    </row>
    <row r="14" spans="1:40" ht="13.5" customHeight="1" thickTop="1">
      <c r="A14" s="58"/>
      <c r="B14" s="384"/>
      <c r="C14" s="74"/>
      <c r="D14" s="368" t="s">
        <v>202</v>
      </c>
      <c r="E14" s="369"/>
      <c r="F14" s="369"/>
      <c r="G14" s="369"/>
      <c r="H14" s="369"/>
      <c r="I14" s="369"/>
      <c r="J14" s="369"/>
      <c r="K14" s="369"/>
      <c r="L14" s="369"/>
      <c r="M14" s="369"/>
      <c r="N14" s="369"/>
      <c r="O14" s="369"/>
      <c r="P14" s="369"/>
      <c r="Q14" s="369"/>
      <c r="R14" s="372"/>
      <c r="S14" s="369"/>
      <c r="T14" s="369"/>
      <c r="U14" s="369"/>
      <c r="V14" s="369"/>
      <c r="W14" s="369"/>
      <c r="X14" s="369"/>
      <c r="Y14" s="369"/>
      <c r="Z14" s="369"/>
      <c r="AA14" s="369"/>
      <c r="AB14" s="373"/>
      <c r="AC14" s="72"/>
      <c r="AD14" s="72"/>
      <c r="AE14" s="72"/>
      <c r="AG14" s="83"/>
      <c r="AI14" s="84"/>
    </row>
    <row r="15" spans="1:40" ht="13.5" customHeight="1">
      <c r="A15" s="58"/>
      <c r="B15" s="384"/>
      <c r="C15" s="74"/>
      <c r="D15" s="368"/>
      <c r="E15" s="369"/>
      <c r="F15" s="369"/>
      <c r="G15" s="369"/>
      <c r="H15" s="369"/>
      <c r="I15" s="369"/>
      <c r="J15" s="369"/>
      <c r="K15" s="369"/>
      <c r="L15" s="369"/>
      <c r="M15" s="369"/>
      <c r="N15" s="369"/>
      <c r="O15" s="369"/>
      <c r="P15" s="369"/>
      <c r="Q15" s="369"/>
      <c r="R15" s="372"/>
      <c r="S15" s="369"/>
      <c r="T15" s="369"/>
      <c r="U15" s="369"/>
      <c r="V15" s="369"/>
      <c r="W15" s="369"/>
      <c r="X15" s="369"/>
      <c r="Y15" s="369"/>
      <c r="Z15" s="369"/>
      <c r="AA15" s="369"/>
      <c r="AB15" s="373"/>
      <c r="AC15" s="72"/>
      <c r="AD15" s="72"/>
      <c r="AE15" s="72"/>
    </row>
    <row r="16" spans="1:40" ht="15.75" customHeight="1">
      <c r="A16" s="58"/>
      <c r="B16" s="384"/>
      <c r="C16" s="74"/>
      <c r="D16" s="368"/>
      <c r="E16" s="369"/>
      <c r="F16" s="369"/>
      <c r="G16" s="369"/>
      <c r="H16" s="369"/>
      <c r="I16" s="369"/>
      <c r="J16" s="369"/>
      <c r="K16" s="369"/>
      <c r="L16" s="369"/>
      <c r="M16" s="369"/>
      <c r="N16" s="369"/>
      <c r="O16" s="369"/>
      <c r="P16" s="369"/>
      <c r="Q16" s="369"/>
      <c r="R16" s="372"/>
      <c r="S16" s="369"/>
      <c r="T16" s="369"/>
      <c r="U16" s="369"/>
      <c r="V16" s="369"/>
      <c r="W16" s="369"/>
      <c r="X16" s="369"/>
      <c r="Y16" s="369"/>
      <c r="Z16" s="369"/>
      <c r="AA16" s="369"/>
      <c r="AB16" s="373"/>
      <c r="AC16" s="72"/>
      <c r="AD16" s="72"/>
      <c r="AE16" s="72"/>
      <c r="AH16" s="376" t="s">
        <v>110</v>
      </c>
      <c r="AI16" s="376"/>
      <c r="AJ16" s="376"/>
      <c r="AK16" s="376" t="s">
        <v>111</v>
      </c>
      <c r="AL16" s="376"/>
      <c r="AM16" s="376"/>
    </row>
    <row r="17" spans="1:40" ht="7.5" customHeight="1">
      <c r="A17" s="58"/>
      <c r="B17" s="384"/>
      <c r="C17" s="377" t="s">
        <v>112</v>
      </c>
      <c r="D17" s="370"/>
      <c r="E17" s="371"/>
      <c r="F17" s="371"/>
      <c r="G17" s="371"/>
      <c r="H17" s="371"/>
      <c r="I17" s="371"/>
      <c r="J17" s="371"/>
      <c r="K17" s="371"/>
      <c r="L17" s="371"/>
      <c r="M17" s="371"/>
      <c r="N17" s="371"/>
      <c r="O17" s="371"/>
      <c r="P17" s="371"/>
      <c r="Q17" s="371"/>
      <c r="R17" s="374"/>
      <c r="S17" s="371"/>
      <c r="T17" s="371"/>
      <c r="U17" s="371"/>
      <c r="V17" s="371"/>
      <c r="W17" s="371"/>
      <c r="X17" s="371"/>
      <c r="Y17" s="371"/>
      <c r="Z17" s="371"/>
      <c r="AA17" s="371"/>
      <c r="AB17" s="375"/>
      <c r="AC17" s="72"/>
      <c r="AD17" s="72"/>
      <c r="AE17" s="72"/>
    </row>
    <row r="18" spans="1:40" ht="9" customHeight="1">
      <c r="A18" s="58"/>
      <c r="B18" s="384"/>
      <c r="C18" s="377"/>
      <c r="D18" s="249">
        <v>3</v>
      </c>
      <c r="E18" s="236" t="s">
        <v>113</v>
      </c>
      <c r="F18" s="236"/>
      <c r="G18" s="236"/>
      <c r="H18" s="236"/>
      <c r="I18" s="236"/>
      <c r="J18" s="236"/>
      <c r="K18" s="236"/>
      <c r="L18" s="236"/>
      <c r="M18" s="236"/>
      <c r="N18" s="236"/>
      <c r="O18" s="236"/>
      <c r="P18" s="236"/>
      <c r="Q18" s="236"/>
      <c r="R18" s="257">
        <v>17</v>
      </c>
      <c r="S18" s="236" t="s">
        <v>114</v>
      </c>
      <c r="T18" s="236"/>
      <c r="U18" s="236"/>
      <c r="V18" s="236"/>
      <c r="W18" s="236"/>
      <c r="X18" s="236"/>
      <c r="Y18" s="236"/>
      <c r="Z18" s="236"/>
      <c r="AA18" s="236"/>
      <c r="AB18" s="367"/>
      <c r="AC18" s="65"/>
      <c r="AD18" s="65"/>
      <c r="AE18" s="72"/>
    </row>
    <row r="19" spans="1:40" ht="9" customHeight="1">
      <c r="A19" s="58"/>
      <c r="B19" s="384"/>
      <c r="C19" s="377"/>
      <c r="D19" s="250"/>
      <c r="E19" s="229" t="s">
        <v>115</v>
      </c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253"/>
      <c r="S19" s="353" t="s">
        <v>116</v>
      </c>
      <c r="T19" s="353"/>
      <c r="U19" s="353"/>
      <c r="V19" s="353"/>
      <c r="W19" s="353"/>
      <c r="X19" s="353"/>
      <c r="Y19" s="353"/>
      <c r="Z19" s="353"/>
      <c r="AA19" s="353"/>
      <c r="AB19" s="353"/>
      <c r="AC19" s="65"/>
      <c r="AD19" s="65"/>
      <c r="AE19" s="72"/>
    </row>
    <row r="20" spans="1:40" ht="13.5" customHeight="1">
      <c r="A20" s="58"/>
      <c r="B20" s="384"/>
      <c r="C20" s="377"/>
      <c r="D20" s="337" t="s">
        <v>203</v>
      </c>
      <c r="E20" s="267"/>
      <c r="F20" s="267"/>
      <c r="G20" s="267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359"/>
      <c r="S20" s="267"/>
      <c r="T20" s="267"/>
      <c r="U20" s="267"/>
      <c r="V20" s="267"/>
      <c r="W20" s="267"/>
      <c r="X20" s="267"/>
      <c r="Y20" s="267"/>
      <c r="Z20" s="267"/>
      <c r="AA20" s="267"/>
      <c r="AB20" s="358"/>
      <c r="AC20" s="72"/>
      <c r="AD20" s="72"/>
      <c r="AE20" s="72"/>
    </row>
    <row r="21" spans="1:40" ht="15.75" customHeight="1">
      <c r="A21" s="58"/>
      <c r="B21" s="384"/>
      <c r="C21" s="377"/>
      <c r="D21" s="293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365"/>
      <c r="S21" s="294"/>
      <c r="T21" s="294"/>
      <c r="U21" s="294"/>
      <c r="V21" s="294"/>
      <c r="W21" s="294"/>
      <c r="X21" s="294"/>
      <c r="Y21" s="294"/>
      <c r="Z21" s="294"/>
      <c r="AA21" s="294"/>
      <c r="AB21" s="366"/>
      <c r="AC21" s="72"/>
      <c r="AD21" s="72"/>
      <c r="AE21" s="72"/>
    </row>
    <row r="22" spans="1:40" ht="8.25" customHeight="1">
      <c r="A22" s="58"/>
      <c r="B22" s="384"/>
      <c r="C22" s="377"/>
      <c r="D22" s="249">
        <v>4</v>
      </c>
      <c r="E22" s="236" t="s">
        <v>117</v>
      </c>
      <c r="F22" s="236"/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57">
        <v>18</v>
      </c>
      <c r="S22" s="236" t="s">
        <v>118</v>
      </c>
      <c r="T22" s="236"/>
      <c r="U22" s="236"/>
      <c r="V22" s="236"/>
      <c r="W22" s="236"/>
      <c r="X22" s="236"/>
      <c r="Y22" s="236"/>
      <c r="Z22" s="236"/>
      <c r="AA22" s="236"/>
      <c r="AB22" s="367"/>
      <c r="AC22" s="356" t="s">
        <v>119</v>
      </c>
      <c r="AD22" s="357" t="s">
        <v>120</v>
      </c>
      <c r="AE22" s="72"/>
    </row>
    <row r="23" spans="1:40" ht="9" customHeight="1">
      <c r="A23" s="58"/>
      <c r="B23" s="384"/>
      <c r="C23" s="377"/>
      <c r="D23" s="250"/>
      <c r="E23" s="229" t="s">
        <v>121</v>
      </c>
      <c r="F23" s="229"/>
      <c r="G23" s="229"/>
      <c r="H23" s="229"/>
      <c r="I23" s="229"/>
      <c r="J23" s="229"/>
      <c r="K23" s="229"/>
      <c r="L23" s="229"/>
      <c r="M23" s="229"/>
      <c r="N23" s="229"/>
      <c r="O23" s="229"/>
      <c r="P23" s="229"/>
      <c r="Q23" s="229"/>
      <c r="R23" s="253"/>
      <c r="S23" s="353" t="s">
        <v>122</v>
      </c>
      <c r="T23" s="353"/>
      <c r="U23" s="353"/>
      <c r="V23" s="353"/>
      <c r="W23" s="353"/>
      <c r="X23" s="353"/>
      <c r="Y23" s="353"/>
      <c r="Z23" s="353"/>
      <c r="AA23" s="353"/>
      <c r="AB23" s="353"/>
      <c r="AC23" s="356"/>
      <c r="AD23" s="357"/>
      <c r="AE23" s="72"/>
    </row>
    <row r="24" spans="1:40" ht="13.5" customHeight="1">
      <c r="A24" s="58"/>
      <c r="B24" s="384"/>
      <c r="C24" s="377"/>
      <c r="D24" s="337" t="s">
        <v>123</v>
      </c>
      <c r="E24" s="267"/>
      <c r="F24" s="267"/>
      <c r="G24" s="267"/>
      <c r="H24" s="267"/>
      <c r="I24" s="267"/>
      <c r="J24" s="267"/>
      <c r="K24" s="267"/>
      <c r="L24" s="267"/>
      <c r="M24" s="267"/>
      <c r="N24" s="267"/>
      <c r="O24" s="267"/>
      <c r="P24" s="267"/>
      <c r="Q24" s="358"/>
      <c r="R24" s="359"/>
      <c r="S24" s="267"/>
      <c r="T24" s="267"/>
      <c r="U24" s="267"/>
      <c r="V24" s="267"/>
      <c r="W24" s="267"/>
      <c r="X24" s="267"/>
      <c r="Y24" s="267"/>
      <c r="Z24" s="267"/>
      <c r="AA24" s="267"/>
      <c r="AB24" s="358"/>
      <c r="AC24" s="356"/>
      <c r="AD24" s="357"/>
      <c r="AE24" s="72"/>
      <c r="AN24" s="85"/>
    </row>
    <row r="25" spans="1:40" ht="13.5" customHeight="1">
      <c r="A25" s="58"/>
      <c r="B25" s="384"/>
      <c r="C25" s="377"/>
      <c r="D25" s="86"/>
      <c r="E25" s="363">
        <f ca="1">TODAY()</f>
        <v>45108</v>
      </c>
      <c r="F25" s="363"/>
      <c r="G25" s="363"/>
      <c r="H25" s="363"/>
      <c r="I25" s="363"/>
      <c r="J25" s="363"/>
      <c r="K25" s="363"/>
      <c r="L25" s="363"/>
      <c r="M25" s="363"/>
      <c r="N25" s="363"/>
      <c r="O25" s="363"/>
      <c r="P25" s="363"/>
      <c r="Q25" s="364"/>
      <c r="R25" s="359"/>
      <c r="S25" s="267"/>
      <c r="T25" s="267"/>
      <c r="U25" s="267"/>
      <c r="V25" s="267"/>
      <c r="W25" s="267"/>
      <c r="X25" s="267"/>
      <c r="Y25" s="267"/>
      <c r="Z25" s="267"/>
      <c r="AA25" s="267"/>
      <c r="AB25" s="358"/>
      <c r="AC25" s="356"/>
      <c r="AD25" s="357"/>
      <c r="AE25" s="72"/>
    </row>
    <row r="26" spans="1:40" ht="8.25" customHeight="1">
      <c r="A26" s="58"/>
      <c r="B26" s="384"/>
      <c r="C26" s="377"/>
      <c r="D26" s="249">
        <v>5</v>
      </c>
      <c r="E26" s="236" t="s">
        <v>124</v>
      </c>
      <c r="F26" s="236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359"/>
      <c r="S26" s="267"/>
      <c r="T26" s="267"/>
      <c r="U26" s="267"/>
      <c r="V26" s="267"/>
      <c r="W26" s="267"/>
      <c r="X26" s="267"/>
      <c r="Y26" s="267"/>
      <c r="Z26" s="267"/>
      <c r="AA26" s="267"/>
      <c r="AB26" s="358"/>
      <c r="AC26" s="356"/>
      <c r="AD26" s="357"/>
      <c r="AE26" s="72"/>
    </row>
    <row r="27" spans="1:40" ht="8.25" customHeight="1">
      <c r="A27" s="58"/>
      <c r="B27" s="384"/>
      <c r="C27" s="377"/>
      <c r="D27" s="250"/>
      <c r="E27" s="229" t="s">
        <v>125</v>
      </c>
      <c r="F27" s="229"/>
      <c r="G27" s="229"/>
      <c r="H27" s="229"/>
      <c r="I27" s="229"/>
      <c r="J27" s="229"/>
      <c r="K27" s="229"/>
      <c r="L27" s="229"/>
      <c r="M27" s="229"/>
      <c r="N27" s="229"/>
      <c r="O27" s="229"/>
      <c r="P27" s="229"/>
      <c r="Q27" s="229"/>
      <c r="R27" s="359"/>
      <c r="S27" s="267"/>
      <c r="T27" s="267"/>
      <c r="U27" s="267"/>
      <c r="V27" s="267"/>
      <c r="W27" s="267"/>
      <c r="X27" s="267"/>
      <c r="Y27" s="267"/>
      <c r="Z27" s="267"/>
      <c r="AA27" s="267"/>
      <c r="AB27" s="358"/>
      <c r="AC27" s="356"/>
      <c r="AD27" s="357"/>
      <c r="AE27" s="72"/>
    </row>
    <row r="28" spans="1:40" ht="13.5" customHeight="1">
      <c r="A28" s="58"/>
      <c r="B28" s="384"/>
      <c r="C28" s="377"/>
      <c r="D28" s="337"/>
      <c r="E28" s="267"/>
      <c r="F28" s="267"/>
      <c r="G28" s="267"/>
      <c r="H28" s="267"/>
      <c r="I28" s="267"/>
      <c r="J28" s="267"/>
      <c r="K28" s="267"/>
      <c r="L28" s="267"/>
      <c r="M28" s="267"/>
      <c r="N28" s="267"/>
      <c r="O28" s="267"/>
      <c r="P28" s="267"/>
      <c r="Q28" s="267"/>
      <c r="R28" s="359"/>
      <c r="S28" s="267"/>
      <c r="T28" s="267"/>
      <c r="U28" s="267"/>
      <c r="V28" s="267"/>
      <c r="W28" s="267"/>
      <c r="X28" s="267"/>
      <c r="Y28" s="267"/>
      <c r="Z28" s="267"/>
      <c r="AA28" s="267"/>
      <c r="AB28" s="358"/>
      <c r="AC28" s="356"/>
      <c r="AD28" s="357"/>
      <c r="AE28" s="72"/>
    </row>
    <row r="29" spans="1:40" ht="13.5" customHeight="1" thickBot="1">
      <c r="A29" s="58"/>
      <c r="B29" s="384"/>
      <c r="C29" s="377"/>
      <c r="D29" s="293"/>
      <c r="E29" s="294"/>
      <c r="F29" s="294"/>
      <c r="G29" s="294"/>
      <c r="H29" s="294"/>
      <c r="I29" s="294"/>
      <c r="J29" s="294"/>
      <c r="K29" s="294"/>
      <c r="L29" s="294"/>
      <c r="M29" s="294"/>
      <c r="N29" s="294"/>
      <c r="O29" s="294"/>
      <c r="P29" s="294"/>
      <c r="Q29" s="294"/>
      <c r="R29" s="360"/>
      <c r="S29" s="361"/>
      <c r="T29" s="361"/>
      <c r="U29" s="361"/>
      <c r="V29" s="361"/>
      <c r="W29" s="361"/>
      <c r="X29" s="361"/>
      <c r="Y29" s="361"/>
      <c r="Z29" s="361"/>
      <c r="AA29" s="361"/>
      <c r="AB29" s="362"/>
      <c r="AC29" s="356"/>
      <c r="AD29" s="357"/>
      <c r="AE29" s="72"/>
    </row>
    <row r="30" spans="1:40" ht="9.75" customHeight="1" thickTop="1">
      <c r="A30" s="58"/>
      <c r="B30" s="384"/>
      <c r="C30" s="377"/>
      <c r="D30" s="249">
        <v>6</v>
      </c>
      <c r="E30" s="236" t="s">
        <v>126</v>
      </c>
      <c r="F30" s="236"/>
      <c r="G30" s="236"/>
      <c r="H30" s="355">
        <v>7</v>
      </c>
      <c r="I30" s="236" t="s">
        <v>127</v>
      </c>
      <c r="J30" s="236"/>
      <c r="K30" s="236"/>
      <c r="L30" s="236"/>
      <c r="M30" s="355">
        <v>8</v>
      </c>
      <c r="N30" s="236" t="s">
        <v>128</v>
      </c>
      <c r="O30" s="236"/>
      <c r="P30" s="236"/>
      <c r="Q30" s="355">
        <v>9</v>
      </c>
      <c r="R30" s="229" t="s">
        <v>129</v>
      </c>
      <c r="S30" s="229"/>
      <c r="T30" s="250">
        <v>10</v>
      </c>
      <c r="U30" s="229" t="s">
        <v>130</v>
      </c>
      <c r="V30" s="229"/>
      <c r="W30" s="250">
        <v>11</v>
      </c>
      <c r="X30" s="229" t="s">
        <v>131</v>
      </c>
      <c r="Y30" s="229"/>
      <c r="Z30" s="354">
        <v>12</v>
      </c>
      <c r="AA30" s="229" t="s">
        <v>132</v>
      </c>
      <c r="AB30" s="229"/>
      <c r="AC30" s="356"/>
      <c r="AD30" s="357"/>
      <c r="AE30" s="72"/>
    </row>
    <row r="31" spans="1:40" ht="8.25" customHeight="1">
      <c r="A31" s="58"/>
      <c r="B31" s="384"/>
      <c r="C31" s="377"/>
      <c r="D31" s="250"/>
      <c r="E31" s="229" t="s">
        <v>133</v>
      </c>
      <c r="F31" s="229"/>
      <c r="G31" s="229"/>
      <c r="H31" s="354"/>
      <c r="I31" s="229" t="s">
        <v>134</v>
      </c>
      <c r="J31" s="229"/>
      <c r="K31" s="229"/>
      <c r="L31" s="229"/>
      <c r="M31" s="354"/>
      <c r="N31" s="229" t="s">
        <v>135</v>
      </c>
      <c r="O31" s="229"/>
      <c r="P31" s="229"/>
      <c r="Q31" s="354"/>
      <c r="R31" s="229" t="s">
        <v>136</v>
      </c>
      <c r="S31" s="229"/>
      <c r="T31" s="250"/>
      <c r="U31" s="229" t="s">
        <v>137</v>
      </c>
      <c r="V31" s="229"/>
      <c r="W31" s="250"/>
      <c r="X31" s="229" t="s">
        <v>138</v>
      </c>
      <c r="Y31" s="229"/>
      <c r="Z31" s="354"/>
      <c r="AA31" s="353" t="s">
        <v>139</v>
      </c>
      <c r="AB31" s="353"/>
      <c r="AC31" s="356"/>
      <c r="AD31" s="357"/>
      <c r="AE31" s="72"/>
    </row>
    <row r="32" spans="1:40" ht="13.5" customHeight="1">
      <c r="A32" s="58"/>
      <c r="B32" s="384"/>
      <c r="C32" s="377"/>
      <c r="D32" s="348" t="s">
        <v>204</v>
      </c>
      <c r="E32" s="246"/>
      <c r="F32" s="246"/>
      <c r="G32" s="246"/>
      <c r="H32" s="349"/>
      <c r="I32" s="349"/>
      <c r="J32" s="87"/>
      <c r="K32" s="87">
        <v>18</v>
      </c>
      <c r="L32" s="87"/>
      <c r="M32" s="246" t="s">
        <v>205</v>
      </c>
      <c r="N32" s="246"/>
      <c r="O32" s="246"/>
      <c r="P32" s="246"/>
      <c r="Q32" s="246" t="s">
        <v>204</v>
      </c>
      <c r="R32" s="246"/>
      <c r="S32" s="246"/>
      <c r="T32" s="88"/>
      <c r="U32" s="87"/>
      <c r="V32" s="89"/>
      <c r="W32" s="334">
        <v>240</v>
      </c>
      <c r="X32" s="335"/>
      <c r="Y32" s="336"/>
      <c r="Z32" s="337"/>
      <c r="AA32" s="267"/>
      <c r="AB32" s="338"/>
      <c r="AC32" s="356"/>
      <c r="AD32" s="357"/>
      <c r="AE32" s="72"/>
    </row>
    <row r="33" spans="1:51" ht="13.5" customHeight="1">
      <c r="A33" s="58"/>
      <c r="B33" s="384"/>
      <c r="C33" s="377"/>
      <c r="D33" s="348"/>
      <c r="E33" s="246"/>
      <c r="F33" s="246"/>
      <c r="G33" s="246"/>
      <c r="H33" s="349"/>
      <c r="I33" s="349"/>
      <c r="J33" s="87"/>
      <c r="K33" s="87"/>
      <c r="L33" s="87"/>
      <c r="M33" s="246"/>
      <c r="N33" s="246"/>
      <c r="O33" s="246"/>
      <c r="P33" s="246"/>
      <c r="Q33" s="246"/>
      <c r="R33" s="246"/>
      <c r="S33" s="246"/>
      <c r="T33" s="88"/>
      <c r="U33" s="87"/>
      <c r="V33" s="89"/>
      <c r="W33" s="334"/>
      <c r="X33" s="335"/>
      <c r="Y33" s="336"/>
      <c r="Z33" s="337"/>
      <c r="AA33" s="267"/>
      <c r="AB33" s="338"/>
      <c r="AC33" s="356"/>
      <c r="AD33" s="357"/>
      <c r="AE33" s="72"/>
    </row>
    <row r="34" spans="1:51" ht="13.5" customHeight="1">
      <c r="A34" s="58"/>
      <c r="B34" s="339" t="s">
        <v>140</v>
      </c>
      <c r="C34" s="339"/>
      <c r="D34" s="351"/>
      <c r="E34" s="352"/>
      <c r="F34" s="352"/>
      <c r="G34" s="352"/>
      <c r="H34" s="349"/>
      <c r="I34" s="349"/>
      <c r="J34" s="87"/>
      <c r="K34" s="87"/>
      <c r="L34" s="87"/>
      <c r="M34" s="246"/>
      <c r="N34" s="246"/>
      <c r="O34" s="246"/>
      <c r="P34" s="246"/>
      <c r="Q34" s="246"/>
      <c r="R34" s="246"/>
      <c r="S34" s="246"/>
      <c r="T34" s="88"/>
      <c r="U34" s="87"/>
      <c r="V34" s="89"/>
      <c r="W34" s="334"/>
      <c r="X34" s="335"/>
      <c r="Y34" s="336"/>
      <c r="Z34" s="337"/>
      <c r="AA34" s="267"/>
      <c r="AB34" s="338"/>
      <c r="AC34" s="356"/>
      <c r="AD34" s="357"/>
      <c r="AE34" s="72"/>
    </row>
    <row r="35" spans="1:51" ht="13.5" customHeight="1">
      <c r="A35" s="58"/>
      <c r="B35" s="339"/>
      <c r="C35" s="339"/>
      <c r="D35" s="348"/>
      <c r="E35" s="246"/>
      <c r="F35" s="246"/>
      <c r="G35" s="246"/>
      <c r="H35" s="349"/>
      <c r="I35" s="349"/>
      <c r="J35" s="90"/>
      <c r="K35" s="90"/>
      <c r="L35" s="90"/>
      <c r="M35" s="246"/>
      <c r="N35" s="246"/>
      <c r="O35" s="246"/>
      <c r="P35" s="246"/>
      <c r="Q35" s="246"/>
      <c r="R35" s="246"/>
      <c r="S35" s="246"/>
      <c r="T35" s="91"/>
      <c r="U35" s="90"/>
      <c r="V35" s="92"/>
      <c r="W35" s="334"/>
      <c r="X35" s="335"/>
      <c r="Y35" s="336"/>
      <c r="Z35" s="337"/>
      <c r="AA35" s="267"/>
      <c r="AB35" s="338"/>
      <c r="AC35" s="356"/>
      <c r="AD35" s="357"/>
      <c r="AE35" s="72"/>
    </row>
    <row r="36" spans="1:51" ht="13.5" customHeight="1">
      <c r="A36" s="58"/>
      <c r="B36" s="339"/>
      <c r="C36" s="339"/>
      <c r="D36" s="348"/>
      <c r="E36" s="246"/>
      <c r="F36" s="246"/>
      <c r="G36" s="246"/>
      <c r="H36" s="349"/>
      <c r="I36" s="349"/>
      <c r="J36" s="90"/>
      <c r="K36" s="90"/>
      <c r="L36" s="90"/>
      <c r="M36" s="246"/>
      <c r="N36" s="246"/>
      <c r="O36" s="246"/>
      <c r="P36" s="246"/>
      <c r="Q36" s="246"/>
      <c r="R36" s="246"/>
      <c r="S36" s="246"/>
      <c r="T36" s="91"/>
      <c r="U36" s="90"/>
      <c r="V36" s="92"/>
      <c r="W36" s="334"/>
      <c r="X36" s="335"/>
      <c r="Y36" s="336"/>
      <c r="Z36" s="337"/>
      <c r="AA36" s="267"/>
      <c r="AB36" s="338"/>
      <c r="AC36" s="356"/>
      <c r="AD36" s="357"/>
      <c r="AE36" s="72"/>
    </row>
    <row r="37" spans="1:51" ht="13.5" customHeight="1">
      <c r="A37" s="58"/>
      <c r="B37" s="339"/>
      <c r="C37" s="339"/>
      <c r="D37" s="348"/>
      <c r="E37" s="246"/>
      <c r="F37" s="246"/>
      <c r="G37" s="246"/>
      <c r="H37" s="349"/>
      <c r="I37" s="349"/>
      <c r="J37" s="90"/>
      <c r="K37" s="90"/>
      <c r="L37" s="90"/>
      <c r="M37" s="246"/>
      <c r="N37" s="246"/>
      <c r="O37" s="246"/>
      <c r="P37" s="246"/>
      <c r="Q37" s="246"/>
      <c r="R37" s="246"/>
      <c r="S37" s="246"/>
      <c r="T37" s="91"/>
      <c r="U37" s="90"/>
      <c r="V37" s="92"/>
      <c r="W37" s="334"/>
      <c r="X37" s="335"/>
      <c r="Y37" s="336"/>
      <c r="Z37" s="337"/>
      <c r="AA37" s="267"/>
      <c r="AB37" s="338"/>
      <c r="AC37" s="356"/>
      <c r="AD37" s="357"/>
      <c r="AE37" s="72"/>
    </row>
    <row r="38" spans="1:51" ht="13.5" customHeight="1">
      <c r="A38" s="58"/>
      <c r="B38" s="339"/>
      <c r="C38" s="339"/>
      <c r="D38" s="348"/>
      <c r="E38" s="246"/>
      <c r="F38" s="246"/>
      <c r="G38" s="246"/>
      <c r="H38" s="349"/>
      <c r="I38" s="349"/>
      <c r="J38" s="90"/>
      <c r="K38" s="90"/>
      <c r="L38" s="90"/>
      <c r="M38" s="246"/>
      <c r="N38" s="246"/>
      <c r="O38" s="246"/>
      <c r="P38" s="246"/>
      <c r="Q38" s="246"/>
      <c r="R38" s="246"/>
      <c r="S38" s="246"/>
      <c r="T38" s="91"/>
      <c r="U38" s="90"/>
      <c r="V38" s="92"/>
      <c r="W38" s="334"/>
      <c r="X38" s="335"/>
      <c r="Y38" s="336"/>
      <c r="Z38" s="337"/>
      <c r="AA38" s="267"/>
      <c r="AB38" s="338"/>
      <c r="AC38" s="356"/>
      <c r="AD38" s="357"/>
      <c r="AE38" s="72"/>
    </row>
    <row r="39" spans="1:51" ht="13.5" customHeight="1">
      <c r="A39" s="58"/>
      <c r="B39" s="350" t="s">
        <v>141</v>
      </c>
      <c r="C39" s="330" t="s">
        <v>142</v>
      </c>
      <c r="D39" s="348"/>
      <c r="E39" s="246"/>
      <c r="F39" s="246"/>
      <c r="G39" s="246"/>
      <c r="H39" s="349"/>
      <c r="I39" s="349"/>
      <c r="J39" s="90"/>
      <c r="K39" s="90"/>
      <c r="L39" s="90"/>
      <c r="M39" s="246"/>
      <c r="N39" s="246"/>
      <c r="O39" s="246"/>
      <c r="P39" s="246"/>
      <c r="Q39" s="246"/>
      <c r="R39" s="246"/>
      <c r="S39" s="246"/>
      <c r="T39" s="91"/>
      <c r="U39" s="90"/>
      <c r="V39" s="92"/>
      <c r="W39" s="334"/>
      <c r="X39" s="335"/>
      <c r="Y39" s="336"/>
      <c r="Z39" s="337"/>
      <c r="AA39" s="267"/>
      <c r="AB39" s="338"/>
      <c r="AC39" s="356"/>
      <c r="AD39" s="357"/>
      <c r="AE39" s="72"/>
    </row>
    <row r="40" spans="1:51" ht="13.5" customHeight="1">
      <c r="A40" s="58"/>
      <c r="B40" s="350"/>
      <c r="C40" s="330"/>
      <c r="D40" s="348"/>
      <c r="E40" s="246"/>
      <c r="F40" s="246"/>
      <c r="G40" s="246"/>
      <c r="H40" s="349"/>
      <c r="I40" s="349"/>
      <c r="J40" s="90"/>
      <c r="K40" s="90"/>
      <c r="L40" s="90"/>
      <c r="M40" s="246"/>
      <c r="N40" s="246"/>
      <c r="O40" s="246"/>
      <c r="P40" s="246"/>
      <c r="Q40" s="246"/>
      <c r="R40" s="246"/>
      <c r="S40" s="246"/>
      <c r="T40" s="91"/>
      <c r="U40" s="90"/>
      <c r="V40" s="92"/>
      <c r="W40" s="334"/>
      <c r="X40" s="335"/>
      <c r="Y40" s="336"/>
      <c r="Z40" s="337"/>
      <c r="AA40" s="267"/>
      <c r="AB40" s="338"/>
      <c r="AC40" s="356"/>
      <c r="AD40" s="357"/>
      <c r="AE40" s="72"/>
    </row>
    <row r="41" spans="1:51" ht="13.5" customHeight="1">
      <c r="A41" s="58"/>
      <c r="B41" s="350"/>
      <c r="C41" s="330"/>
      <c r="D41" s="348"/>
      <c r="E41" s="246"/>
      <c r="F41" s="246"/>
      <c r="G41" s="246"/>
      <c r="H41" s="349"/>
      <c r="I41" s="349"/>
      <c r="J41" s="90"/>
      <c r="K41" s="90"/>
      <c r="L41" s="90"/>
      <c r="M41" s="246"/>
      <c r="N41" s="246"/>
      <c r="O41" s="246"/>
      <c r="P41" s="246"/>
      <c r="Q41" s="246"/>
      <c r="R41" s="246"/>
      <c r="S41" s="246"/>
      <c r="T41" s="91"/>
      <c r="U41" s="90"/>
      <c r="V41" s="92"/>
      <c r="W41" s="334"/>
      <c r="X41" s="335"/>
      <c r="Y41" s="336"/>
      <c r="Z41" s="337"/>
      <c r="AA41" s="267"/>
      <c r="AB41" s="338"/>
      <c r="AC41" s="356"/>
      <c r="AD41" s="357"/>
      <c r="AE41" s="72"/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</row>
    <row r="42" spans="1:51" ht="13.5" customHeight="1">
      <c r="A42" s="58"/>
      <c r="B42" s="339" t="s">
        <v>143</v>
      </c>
      <c r="C42" s="339"/>
      <c r="D42" s="94"/>
      <c r="E42" s="95"/>
      <c r="F42" s="95"/>
      <c r="G42" s="95"/>
      <c r="H42" s="96"/>
      <c r="I42" s="96"/>
      <c r="J42" s="96"/>
      <c r="K42" s="96"/>
      <c r="L42" s="96"/>
      <c r="M42" s="95"/>
      <c r="N42" s="95"/>
      <c r="O42" s="95"/>
      <c r="P42" s="95"/>
      <c r="Q42" s="95"/>
      <c r="R42" s="95"/>
      <c r="S42" s="97"/>
      <c r="T42" s="91"/>
      <c r="U42" s="90"/>
      <c r="V42" s="92"/>
      <c r="W42" s="337"/>
      <c r="X42" s="267"/>
      <c r="Y42" s="338"/>
      <c r="Z42" s="98"/>
      <c r="AA42" s="99"/>
      <c r="AB42" s="100"/>
      <c r="AC42" s="356"/>
      <c r="AD42" s="357"/>
      <c r="AE42" s="72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</row>
    <row r="43" spans="1:51" ht="13.5" customHeight="1">
      <c r="A43" s="58"/>
      <c r="B43" s="339"/>
      <c r="C43" s="339"/>
      <c r="D43" s="101" t="s">
        <v>144</v>
      </c>
      <c r="E43" s="340"/>
      <c r="F43" s="102" t="s">
        <v>145</v>
      </c>
      <c r="G43" s="342"/>
      <c r="H43" s="342"/>
      <c r="I43" s="342"/>
      <c r="J43" s="342"/>
      <c r="K43" s="103" t="s">
        <v>146</v>
      </c>
      <c r="L43" s="340"/>
      <c r="M43" s="340"/>
      <c r="N43" s="340"/>
      <c r="O43" s="340"/>
      <c r="P43" s="340"/>
      <c r="Q43" s="103" t="s">
        <v>147</v>
      </c>
      <c r="R43" s="344"/>
      <c r="S43" s="345"/>
      <c r="T43" s="91"/>
      <c r="U43" s="90"/>
      <c r="V43" s="92"/>
      <c r="W43" s="337"/>
      <c r="X43" s="267"/>
      <c r="Y43" s="338"/>
      <c r="Z43" s="98"/>
      <c r="AA43" s="99"/>
      <c r="AB43" s="100"/>
      <c r="AC43" s="356"/>
      <c r="AD43" s="357"/>
      <c r="AE43" s="72"/>
    </row>
    <row r="44" spans="1:51" ht="13.5" customHeight="1" thickBot="1">
      <c r="A44" s="58"/>
      <c r="B44" s="347" t="s">
        <v>148</v>
      </c>
      <c r="C44" s="330" t="s">
        <v>149</v>
      </c>
      <c r="D44" s="104" t="s">
        <v>150</v>
      </c>
      <c r="E44" s="341"/>
      <c r="F44" s="105" t="s">
        <v>151</v>
      </c>
      <c r="G44" s="343"/>
      <c r="H44" s="343"/>
      <c r="I44" s="343"/>
      <c r="J44" s="343"/>
      <c r="K44" s="105" t="s">
        <v>152</v>
      </c>
      <c r="L44" s="341"/>
      <c r="M44" s="341"/>
      <c r="N44" s="341"/>
      <c r="O44" s="341"/>
      <c r="P44" s="341"/>
      <c r="Q44" s="105" t="s">
        <v>153</v>
      </c>
      <c r="R44" s="246"/>
      <c r="S44" s="346"/>
      <c r="T44" s="91"/>
      <c r="U44" s="90"/>
      <c r="V44" s="92"/>
      <c r="W44" s="98"/>
      <c r="X44" s="99"/>
      <c r="Y44" s="100"/>
      <c r="Z44" s="98"/>
      <c r="AA44" s="99"/>
      <c r="AB44" s="100"/>
      <c r="AC44" s="356"/>
      <c r="AD44" s="357"/>
      <c r="AE44" s="72"/>
    </row>
    <row r="45" spans="1:51" ht="8.25" customHeight="1">
      <c r="A45" s="58"/>
      <c r="B45" s="347"/>
      <c r="C45" s="330"/>
      <c r="D45" s="249">
        <v>13</v>
      </c>
      <c r="E45" s="236" t="s">
        <v>154</v>
      </c>
      <c r="F45" s="236"/>
      <c r="G45" s="236"/>
      <c r="H45" s="236"/>
      <c r="I45" s="236"/>
      <c r="J45" s="236"/>
      <c r="K45" s="236"/>
      <c r="L45" s="236"/>
      <c r="M45" s="236"/>
      <c r="N45" s="236"/>
      <c r="O45" s="236"/>
      <c r="P45" s="236"/>
      <c r="Q45" s="236"/>
      <c r="R45" s="331">
        <v>19</v>
      </c>
      <c r="S45" s="106" t="s">
        <v>155</v>
      </c>
      <c r="T45" s="321" t="s">
        <v>156</v>
      </c>
      <c r="U45" s="322"/>
      <c r="V45" s="333"/>
      <c r="W45" s="321" t="s">
        <v>157</v>
      </c>
      <c r="X45" s="322"/>
      <c r="Y45" s="333"/>
      <c r="Z45" s="321" t="s">
        <v>158</v>
      </c>
      <c r="AA45" s="322"/>
      <c r="AB45" s="323"/>
      <c r="AC45" s="356"/>
      <c r="AD45" s="357"/>
      <c r="AE45" s="72"/>
    </row>
    <row r="46" spans="1:51" ht="8.25" customHeight="1">
      <c r="A46" s="58"/>
      <c r="B46" s="347"/>
      <c r="C46" s="330"/>
      <c r="D46" s="250"/>
      <c r="E46" s="229" t="s">
        <v>159</v>
      </c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332"/>
      <c r="S46" s="107" t="s">
        <v>160</v>
      </c>
      <c r="T46" s="263" t="s">
        <v>161</v>
      </c>
      <c r="U46" s="234"/>
      <c r="V46" s="235"/>
      <c r="W46" s="263" t="s">
        <v>162</v>
      </c>
      <c r="X46" s="234"/>
      <c r="Y46" s="235"/>
      <c r="Z46" s="263" t="s">
        <v>163</v>
      </c>
      <c r="AA46" s="234"/>
      <c r="AB46" s="324"/>
      <c r="AC46" s="356"/>
      <c r="AD46" s="357"/>
      <c r="AE46" s="72"/>
    </row>
    <row r="47" spans="1:51" ht="8.25" customHeight="1">
      <c r="A47" s="58"/>
      <c r="B47" s="347"/>
      <c r="C47" s="330"/>
      <c r="D47" s="325" t="s">
        <v>206</v>
      </c>
      <c r="E47" s="326"/>
      <c r="F47" s="326"/>
      <c r="G47" s="326"/>
      <c r="H47" s="326"/>
      <c r="I47" s="326"/>
      <c r="J47" s="326"/>
      <c r="K47" s="326"/>
      <c r="L47" s="326"/>
      <c r="M47" s="326"/>
      <c r="N47" s="326"/>
      <c r="O47" s="326"/>
      <c r="P47" s="326"/>
      <c r="Q47" s="326"/>
      <c r="R47" s="329" t="s">
        <v>164</v>
      </c>
      <c r="S47" s="273"/>
      <c r="T47" s="276"/>
      <c r="U47" s="266"/>
      <c r="V47" s="277"/>
      <c r="W47" s="281"/>
      <c r="X47" s="318"/>
      <c r="Y47" s="285"/>
      <c r="Z47" s="276"/>
      <c r="AA47" s="266"/>
      <c r="AB47" s="287"/>
      <c r="AC47" s="356"/>
      <c r="AD47" s="357"/>
      <c r="AE47" s="72"/>
    </row>
    <row r="48" spans="1:51" ht="8.25" customHeight="1">
      <c r="A48" s="58"/>
      <c r="B48" s="347"/>
      <c r="C48" s="330"/>
      <c r="D48" s="325"/>
      <c r="E48" s="326"/>
      <c r="F48" s="326"/>
      <c r="G48" s="326"/>
      <c r="H48" s="326"/>
      <c r="I48" s="326"/>
      <c r="J48" s="326"/>
      <c r="K48" s="326"/>
      <c r="L48" s="326"/>
      <c r="M48" s="326"/>
      <c r="N48" s="326"/>
      <c r="O48" s="326"/>
      <c r="P48" s="326"/>
      <c r="Q48" s="326"/>
      <c r="R48" s="316" t="s">
        <v>165</v>
      </c>
      <c r="S48" s="317"/>
      <c r="T48" s="293"/>
      <c r="U48" s="294"/>
      <c r="V48" s="295"/>
      <c r="W48" s="296"/>
      <c r="X48" s="319"/>
      <c r="Y48" s="298"/>
      <c r="Z48" s="293"/>
      <c r="AA48" s="294"/>
      <c r="AB48" s="299"/>
      <c r="AC48" s="356"/>
      <c r="AD48" s="357"/>
      <c r="AE48" s="72"/>
    </row>
    <row r="49" spans="1:31" ht="9" customHeight="1">
      <c r="A49" s="58"/>
      <c r="B49" s="347"/>
      <c r="C49" s="330"/>
      <c r="D49" s="325"/>
      <c r="E49" s="326"/>
      <c r="F49" s="326"/>
      <c r="G49" s="326"/>
      <c r="H49" s="326"/>
      <c r="I49" s="326"/>
      <c r="J49" s="326"/>
      <c r="K49" s="326"/>
      <c r="L49" s="326"/>
      <c r="M49" s="326"/>
      <c r="N49" s="326"/>
      <c r="O49" s="326"/>
      <c r="P49" s="326"/>
      <c r="Q49" s="326"/>
      <c r="R49" s="316" t="s">
        <v>166</v>
      </c>
      <c r="S49" s="317"/>
      <c r="T49" s="276"/>
      <c r="U49" s="266"/>
      <c r="V49" s="277"/>
      <c r="W49" s="281"/>
      <c r="X49" s="318"/>
      <c r="Y49" s="285"/>
      <c r="Z49" s="276"/>
      <c r="AA49" s="266"/>
      <c r="AB49" s="287"/>
      <c r="AC49" s="356"/>
      <c r="AD49" s="357"/>
      <c r="AE49" s="72"/>
    </row>
    <row r="50" spans="1:31" ht="8.25" customHeight="1">
      <c r="A50" s="58"/>
      <c r="B50" s="347"/>
      <c r="C50" s="330"/>
      <c r="D50" s="325"/>
      <c r="E50" s="326"/>
      <c r="F50" s="326"/>
      <c r="G50" s="326"/>
      <c r="H50" s="326"/>
      <c r="I50" s="326"/>
      <c r="J50" s="326"/>
      <c r="K50" s="326"/>
      <c r="L50" s="326"/>
      <c r="M50" s="326"/>
      <c r="N50" s="326"/>
      <c r="O50" s="326"/>
      <c r="P50" s="326"/>
      <c r="Q50" s="326"/>
      <c r="R50" s="320" t="s">
        <v>167</v>
      </c>
      <c r="S50" s="235"/>
      <c r="T50" s="293"/>
      <c r="U50" s="294"/>
      <c r="V50" s="295"/>
      <c r="W50" s="296"/>
      <c r="X50" s="319"/>
      <c r="Y50" s="298"/>
      <c r="Z50" s="293"/>
      <c r="AA50" s="294"/>
      <c r="AB50" s="299"/>
      <c r="AC50" s="356"/>
      <c r="AD50" s="357"/>
      <c r="AE50" s="72"/>
    </row>
    <row r="51" spans="1:31" ht="10.5" customHeight="1">
      <c r="A51" s="58"/>
      <c r="B51" s="347"/>
      <c r="C51" s="330"/>
      <c r="D51" s="325"/>
      <c r="E51" s="326"/>
      <c r="F51" s="326"/>
      <c r="G51" s="326"/>
      <c r="H51" s="326"/>
      <c r="I51" s="326"/>
      <c r="J51" s="326"/>
      <c r="K51" s="326"/>
      <c r="L51" s="326"/>
      <c r="M51" s="326"/>
      <c r="N51" s="326"/>
      <c r="O51" s="326"/>
      <c r="P51" s="326"/>
      <c r="Q51" s="326"/>
      <c r="R51" s="329" t="s">
        <v>168</v>
      </c>
      <c r="S51" s="273"/>
      <c r="T51" s="276"/>
      <c r="U51" s="266"/>
      <c r="V51" s="277"/>
      <c r="W51" s="308"/>
      <c r="X51" s="309"/>
      <c r="Y51" s="285"/>
      <c r="Z51" s="276"/>
      <c r="AA51" s="266"/>
      <c r="AB51" s="287"/>
      <c r="AC51" s="356"/>
      <c r="AD51" s="357"/>
      <c r="AE51" s="72"/>
    </row>
    <row r="52" spans="1:31" ht="8.25" customHeight="1">
      <c r="A52" s="58"/>
      <c r="B52" s="347"/>
      <c r="C52" s="330"/>
      <c r="D52" s="325"/>
      <c r="E52" s="326"/>
      <c r="F52" s="326"/>
      <c r="G52" s="326"/>
      <c r="H52" s="326"/>
      <c r="I52" s="326"/>
      <c r="J52" s="326"/>
      <c r="K52" s="326"/>
      <c r="L52" s="326"/>
      <c r="M52" s="326"/>
      <c r="N52" s="326"/>
      <c r="O52" s="326"/>
      <c r="P52" s="326"/>
      <c r="Q52" s="326"/>
      <c r="R52" s="316" t="s">
        <v>169</v>
      </c>
      <c r="S52" s="317"/>
      <c r="T52" s="293"/>
      <c r="U52" s="294"/>
      <c r="V52" s="295"/>
      <c r="W52" s="310"/>
      <c r="X52" s="311"/>
      <c r="Y52" s="298"/>
      <c r="Z52" s="293"/>
      <c r="AA52" s="294"/>
      <c r="AB52" s="299"/>
      <c r="AC52" s="356"/>
      <c r="AD52" s="357"/>
      <c r="AE52" s="72"/>
    </row>
    <row r="53" spans="1:31" ht="8.25" customHeight="1">
      <c r="A53" s="58"/>
      <c r="B53" s="347"/>
      <c r="C53" s="330"/>
      <c r="D53" s="325"/>
      <c r="E53" s="326"/>
      <c r="F53" s="326"/>
      <c r="G53" s="326"/>
      <c r="H53" s="326"/>
      <c r="I53" s="326"/>
      <c r="J53" s="326"/>
      <c r="K53" s="326"/>
      <c r="L53" s="326"/>
      <c r="M53" s="326"/>
      <c r="N53" s="326"/>
      <c r="O53" s="326"/>
      <c r="P53" s="326"/>
      <c r="Q53" s="326"/>
      <c r="R53" s="316" t="s">
        <v>170</v>
      </c>
      <c r="S53" s="317"/>
      <c r="T53" s="276"/>
      <c r="U53" s="266"/>
      <c r="V53" s="277"/>
      <c r="W53" s="281"/>
      <c r="X53" s="282"/>
      <c r="Y53" s="285"/>
      <c r="Z53" s="276"/>
      <c r="AA53" s="266"/>
      <c r="AB53" s="287"/>
      <c r="AC53" s="356"/>
      <c r="AD53" s="357"/>
      <c r="AE53" s="72"/>
    </row>
    <row r="54" spans="1:31" ht="8.25" customHeight="1">
      <c r="A54" s="58"/>
      <c r="B54" s="347"/>
      <c r="C54" s="330"/>
      <c r="D54" s="325"/>
      <c r="E54" s="326"/>
      <c r="F54" s="326"/>
      <c r="G54" s="326"/>
      <c r="H54" s="326"/>
      <c r="I54" s="326"/>
      <c r="J54" s="326"/>
      <c r="K54" s="326"/>
      <c r="L54" s="326"/>
      <c r="M54" s="326"/>
      <c r="N54" s="326"/>
      <c r="O54" s="326"/>
      <c r="P54" s="326"/>
      <c r="Q54" s="326"/>
      <c r="R54" s="291" t="s">
        <v>171</v>
      </c>
      <c r="S54" s="292"/>
      <c r="T54" s="293"/>
      <c r="U54" s="294"/>
      <c r="V54" s="295"/>
      <c r="W54" s="296"/>
      <c r="X54" s="297"/>
      <c r="Y54" s="298"/>
      <c r="Z54" s="293"/>
      <c r="AA54" s="294"/>
      <c r="AB54" s="299"/>
      <c r="AC54" s="356"/>
      <c r="AD54" s="357"/>
      <c r="AE54" s="72"/>
    </row>
    <row r="55" spans="1:31" ht="8.25" customHeight="1">
      <c r="A55" s="58"/>
      <c r="B55" s="347"/>
      <c r="C55" s="330"/>
      <c r="D55" s="325"/>
      <c r="E55" s="326"/>
      <c r="F55" s="326"/>
      <c r="G55" s="326"/>
      <c r="H55" s="326"/>
      <c r="I55" s="326"/>
      <c r="J55" s="326"/>
      <c r="K55" s="326"/>
      <c r="L55" s="326"/>
      <c r="M55" s="326"/>
      <c r="N55" s="326"/>
      <c r="O55" s="326"/>
      <c r="P55" s="326"/>
      <c r="Q55" s="326"/>
      <c r="R55" s="302" t="s">
        <v>172</v>
      </c>
      <c r="S55" s="303"/>
      <c r="T55" s="304"/>
      <c r="U55" s="305"/>
      <c r="V55" s="305"/>
      <c r="W55" s="308"/>
      <c r="X55" s="309"/>
      <c r="Y55" s="312"/>
      <c r="Z55" s="304"/>
      <c r="AA55" s="305"/>
      <c r="AB55" s="314"/>
      <c r="AC55" s="356"/>
      <c r="AD55" s="357"/>
      <c r="AE55" s="72"/>
    </row>
    <row r="56" spans="1:31" ht="8.25" customHeight="1">
      <c r="A56" s="58"/>
      <c r="B56" s="347"/>
      <c r="C56" s="330"/>
      <c r="D56" s="325"/>
      <c r="E56" s="326"/>
      <c r="F56" s="326"/>
      <c r="G56" s="326"/>
      <c r="H56" s="326"/>
      <c r="I56" s="326"/>
      <c r="J56" s="326"/>
      <c r="K56" s="326"/>
      <c r="L56" s="326"/>
      <c r="M56" s="326"/>
      <c r="N56" s="326"/>
      <c r="O56" s="326"/>
      <c r="P56" s="326"/>
      <c r="Q56" s="326"/>
      <c r="R56" s="291" t="s">
        <v>173</v>
      </c>
      <c r="S56" s="292"/>
      <c r="T56" s="306"/>
      <c r="U56" s="307"/>
      <c r="V56" s="307"/>
      <c r="W56" s="310"/>
      <c r="X56" s="311"/>
      <c r="Y56" s="313"/>
      <c r="Z56" s="306"/>
      <c r="AA56" s="307"/>
      <c r="AB56" s="315"/>
      <c r="AC56" s="356"/>
      <c r="AD56" s="357"/>
      <c r="AE56" s="72"/>
    </row>
    <row r="57" spans="1:31" ht="8.25" customHeight="1">
      <c r="A57" s="58"/>
      <c r="B57" s="347"/>
      <c r="C57" s="330"/>
      <c r="D57" s="325"/>
      <c r="E57" s="326"/>
      <c r="F57" s="326"/>
      <c r="G57" s="326"/>
      <c r="H57" s="326"/>
      <c r="I57" s="326"/>
      <c r="J57" s="326"/>
      <c r="K57" s="326"/>
      <c r="L57" s="326"/>
      <c r="M57" s="326"/>
      <c r="N57" s="326"/>
      <c r="O57" s="326"/>
      <c r="P57" s="326"/>
      <c r="Q57" s="326"/>
      <c r="R57" s="291" t="s">
        <v>174</v>
      </c>
      <c r="S57" s="292"/>
      <c r="T57" s="276"/>
      <c r="U57" s="266"/>
      <c r="V57" s="277"/>
      <c r="W57" s="281"/>
      <c r="X57" s="282"/>
      <c r="Y57" s="285"/>
      <c r="Z57" s="276"/>
      <c r="AA57" s="266"/>
      <c r="AB57" s="287"/>
      <c r="AC57" s="356"/>
      <c r="AD57" s="357"/>
      <c r="AE57" s="72"/>
    </row>
    <row r="58" spans="1:31" ht="8.25" customHeight="1">
      <c r="A58" s="58"/>
      <c r="B58" s="347"/>
      <c r="C58" s="330"/>
      <c r="D58" s="325"/>
      <c r="E58" s="326"/>
      <c r="F58" s="326"/>
      <c r="G58" s="326"/>
      <c r="H58" s="326"/>
      <c r="I58" s="326"/>
      <c r="J58" s="326"/>
      <c r="K58" s="326"/>
      <c r="L58" s="326"/>
      <c r="M58" s="326"/>
      <c r="N58" s="326"/>
      <c r="O58" s="326"/>
      <c r="P58" s="326"/>
      <c r="Q58" s="326"/>
      <c r="R58" s="300" t="s">
        <v>175</v>
      </c>
      <c r="S58" s="301"/>
      <c r="T58" s="293"/>
      <c r="U58" s="294"/>
      <c r="V58" s="295"/>
      <c r="W58" s="296"/>
      <c r="X58" s="297"/>
      <c r="Y58" s="298"/>
      <c r="Z58" s="293"/>
      <c r="AA58" s="294"/>
      <c r="AB58" s="299"/>
      <c r="AC58" s="356"/>
      <c r="AD58" s="357"/>
      <c r="AE58" s="72"/>
    </row>
    <row r="59" spans="1:31" ht="8.25" customHeight="1">
      <c r="A59" s="58"/>
      <c r="B59" s="72"/>
      <c r="C59" s="72"/>
      <c r="D59" s="325"/>
      <c r="E59" s="326"/>
      <c r="F59" s="326"/>
      <c r="G59" s="326"/>
      <c r="H59" s="326"/>
      <c r="I59" s="326"/>
      <c r="J59" s="326"/>
      <c r="K59" s="326"/>
      <c r="L59" s="326"/>
      <c r="M59" s="326"/>
      <c r="N59" s="326"/>
      <c r="O59" s="326"/>
      <c r="P59" s="326"/>
      <c r="Q59" s="326"/>
      <c r="R59" s="274" t="s">
        <v>176</v>
      </c>
      <c r="S59" s="275"/>
      <c r="T59" s="276"/>
      <c r="U59" s="266"/>
      <c r="V59" s="277"/>
      <c r="W59" s="281"/>
      <c r="X59" s="282"/>
      <c r="Y59" s="285"/>
      <c r="Z59" s="276"/>
      <c r="AA59" s="266"/>
      <c r="AB59" s="287"/>
      <c r="AC59" s="356"/>
      <c r="AD59" s="357"/>
      <c r="AE59" s="72"/>
    </row>
    <row r="60" spans="1:31" ht="8.25" customHeight="1" thickBot="1">
      <c r="A60" s="58"/>
      <c r="B60" s="72"/>
      <c r="C60" s="72"/>
      <c r="D60" s="327"/>
      <c r="E60" s="328"/>
      <c r="F60" s="328"/>
      <c r="G60" s="328"/>
      <c r="H60" s="328"/>
      <c r="I60" s="328"/>
      <c r="J60" s="328"/>
      <c r="K60" s="328"/>
      <c r="L60" s="328"/>
      <c r="M60" s="328"/>
      <c r="N60" s="328"/>
      <c r="O60" s="328"/>
      <c r="P60" s="328"/>
      <c r="Q60" s="328"/>
      <c r="R60" s="289" t="s">
        <v>177</v>
      </c>
      <c r="S60" s="290"/>
      <c r="T60" s="278"/>
      <c r="U60" s="279"/>
      <c r="V60" s="280"/>
      <c r="W60" s="283"/>
      <c r="X60" s="284"/>
      <c r="Y60" s="286"/>
      <c r="Z60" s="278"/>
      <c r="AA60" s="279"/>
      <c r="AB60" s="288"/>
      <c r="AC60" s="356"/>
      <c r="AD60" s="357"/>
      <c r="AE60" s="72"/>
    </row>
    <row r="61" spans="1:31" ht="8.25" customHeight="1">
      <c r="A61" s="58"/>
      <c r="B61" s="72"/>
      <c r="C61" s="72"/>
      <c r="D61" s="249">
        <v>14</v>
      </c>
      <c r="E61" s="236" t="s">
        <v>178</v>
      </c>
      <c r="F61" s="236"/>
      <c r="G61" s="267"/>
      <c r="H61" s="267"/>
      <c r="I61" s="267"/>
      <c r="J61" s="267"/>
      <c r="K61" s="267"/>
      <c r="L61" s="267"/>
      <c r="M61" s="267"/>
      <c r="N61" s="267"/>
      <c r="O61" s="267"/>
      <c r="P61" s="267"/>
      <c r="Q61" s="267"/>
      <c r="R61" s="267"/>
      <c r="S61" s="267"/>
      <c r="T61" s="267"/>
      <c r="U61" s="267"/>
      <c r="V61" s="267"/>
      <c r="W61" s="267"/>
      <c r="X61" s="267"/>
      <c r="Y61" s="267"/>
      <c r="Z61" s="267"/>
      <c r="AA61" s="267"/>
      <c r="AB61" s="267"/>
      <c r="AC61" s="356"/>
      <c r="AD61" s="357"/>
      <c r="AE61" s="72"/>
    </row>
    <row r="62" spans="1:31" ht="8.25" customHeight="1">
      <c r="A62" s="58"/>
      <c r="B62" s="72"/>
      <c r="C62" s="72"/>
      <c r="D62" s="250"/>
      <c r="E62" s="234" t="s">
        <v>179</v>
      </c>
      <c r="F62" s="234"/>
      <c r="G62" s="267"/>
      <c r="H62" s="267"/>
      <c r="I62" s="267"/>
      <c r="J62" s="267"/>
      <c r="K62" s="267"/>
      <c r="L62" s="267"/>
      <c r="M62" s="267"/>
      <c r="N62" s="267"/>
      <c r="O62" s="267"/>
      <c r="P62" s="267"/>
      <c r="Q62" s="267"/>
      <c r="R62" s="267"/>
      <c r="S62" s="267"/>
      <c r="T62" s="267"/>
      <c r="U62" s="267"/>
      <c r="V62" s="267"/>
      <c r="W62" s="267"/>
      <c r="X62" s="267"/>
      <c r="Y62" s="267"/>
      <c r="Z62" s="267"/>
      <c r="AA62" s="267"/>
      <c r="AB62" s="267"/>
      <c r="AC62" s="356"/>
      <c r="AD62" s="357"/>
      <c r="AE62" s="72"/>
    </row>
    <row r="63" spans="1:31" ht="8.25" customHeight="1">
      <c r="A63" s="58"/>
      <c r="B63" s="72"/>
      <c r="C63" s="72"/>
      <c r="D63" s="249">
        <v>15</v>
      </c>
      <c r="E63" s="236" t="s">
        <v>180</v>
      </c>
      <c r="F63" s="236"/>
      <c r="G63" s="236"/>
      <c r="H63" s="236"/>
      <c r="I63" s="236"/>
      <c r="J63" s="236"/>
      <c r="K63" s="236"/>
      <c r="L63" s="236"/>
      <c r="M63" s="236"/>
      <c r="N63" s="236"/>
      <c r="O63" s="236"/>
      <c r="P63" s="236"/>
      <c r="Q63" s="273"/>
      <c r="R63" s="60">
        <v>20</v>
      </c>
      <c r="S63" s="236" t="s">
        <v>181</v>
      </c>
      <c r="T63" s="236"/>
      <c r="U63" s="236"/>
      <c r="V63" s="236"/>
      <c r="W63" s="236"/>
      <c r="X63" s="236"/>
      <c r="Y63" s="236"/>
      <c r="Z63" s="236"/>
      <c r="AA63" s="236"/>
      <c r="AB63" s="273"/>
      <c r="AC63" s="356"/>
      <c r="AD63" s="357"/>
      <c r="AE63" s="72"/>
    </row>
    <row r="64" spans="1:31" ht="8.25" customHeight="1">
      <c r="A64" s="58"/>
      <c r="B64" s="72"/>
      <c r="C64" s="72"/>
      <c r="D64" s="250"/>
      <c r="E64" s="229" t="s">
        <v>182</v>
      </c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61"/>
      <c r="S64" s="229" t="s">
        <v>183</v>
      </c>
      <c r="T64" s="229"/>
      <c r="U64" s="229"/>
      <c r="V64" s="229"/>
      <c r="W64" s="229"/>
      <c r="X64" s="229"/>
      <c r="Y64" s="229"/>
      <c r="Z64" s="229"/>
      <c r="AA64" s="229"/>
      <c r="AB64" s="229"/>
      <c r="AC64" s="356"/>
      <c r="AD64" s="357"/>
      <c r="AE64" s="72"/>
    </row>
    <row r="65" spans="1:31" ht="8.25" customHeight="1">
      <c r="A65" s="58"/>
      <c r="B65" s="72"/>
      <c r="C65" s="72"/>
      <c r="D65" s="258" t="s">
        <v>184</v>
      </c>
      <c r="E65" s="229"/>
      <c r="F65" s="229"/>
      <c r="G65" s="259"/>
      <c r="H65" s="259"/>
      <c r="I65" s="259"/>
      <c r="J65" s="259"/>
      <c r="K65" s="259"/>
      <c r="L65" s="259"/>
      <c r="M65" s="259"/>
      <c r="N65" s="259"/>
      <c r="O65" s="259"/>
      <c r="P65" s="259"/>
      <c r="Q65" s="259"/>
      <c r="R65" s="260"/>
      <c r="S65" s="261"/>
      <c r="T65" s="261"/>
      <c r="U65" s="261"/>
      <c r="V65" s="261"/>
      <c r="W65" s="261"/>
      <c r="X65" s="261"/>
      <c r="Y65" s="261"/>
      <c r="Z65" s="261"/>
      <c r="AA65" s="261"/>
      <c r="AB65" s="262"/>
      <c r="AC65" s="356"/>
      <c r="AD65" s="357"/>
      <c r="AE65" s="72"/>
    </row>
    <row r="66" spans="1:31" ht="8.25" customHeight="1">
      <c r="A66" s="58"/>
      <c r="B66" s="72"/>
      <c r="C66" s="72"/>
      <c r="D66" s="263" t="s">
        <v>185</v>
      </c>
      <c r="E66" s="234"/>
      <c r="F66" s="234"/>
      <c r="G66" s="264"/>
      <c r="H66" s="264"/>
      <c r="I66" s="264"/>
      <c r="J66" s="264"/>
      <c r="K66" s="264"/>
      <c r="L66" s="264"/>
      <c r="M66" s="264"/>
      <c r="N66" s="264"/>
      <c r="O66" s="264"/>
      <c r="P66" s="264"/>
      <c r="Q66" s="265"/>
      <c r="R66" s="260"/>
      <c r="S66" s="261"/>
      <c r="T66" s="261"/>
      <c r="U66" s="261"/>
      <c r="V66" s="261"/>
      <c r="W66" s="261"/>
      <c r="X66" s="261"/>
      <c r="Y66" s="261"/>
      <c r="Z66" s="261"/>
      <c r="AA66" s="261"/>
      <c r="AB66" s="262"/>
      <c r="AC66" s="356"/>
      <c r="AD66" s="357"/>
      <c r="AE66" s="72"/>
    </row>
    <row r="67" spans="1:31" ht="8.25" customHeight="1">
      <c r="A67" s="58"/>
      <c r="B67" s="72"/>
      <c r="C67" s="72"/>
      <c r="D67" s="249">
        <v>21</v>
      </c>
      <c r="E67" s="63" t="s">
        <v>186</v>
      </c>
      <c r="F67" s="266" t="s">
        <v>19</v>
      </c>
      <c r="G67" s="266"/>
      <c r="H67" s="266"/>
      <c r="I67" s="266"/>
      <c r="J67" s="268" t="s">
        <v>187</v>
      </c>
      <c r="K67" s="268"/>
      <c r="L67" s="269">
        <f ca="1">TODAY()</f>
        <v>45108</v>
      </c>
      <c r="M67" s="269"/>
      <c r="N67" s="269"/>
      <c r="O67" s="269"/>
      <c r="P67" s="269"/>
      <c r="Q67" s="270"/>
      <c r="R67" s="260"/>
      <c r="S67" s="261"/>
      <c r="T67" s="261"/>
      <c r="U67" s="261"/>
      <c r="V67" s="261"/>
      <c r="W67" s="261"/>
      <c r="X67" s="261"/>
      <c r="Y67" s="261"/>
      <c r="Z67" s="261"/>
      <c r="AA67" s="261"/>
      <c r="AB67" s="262"/>
      <c r="AC67" s="356"/>
      <c r="AD67" s="357"/>
      <c r="AE67" s="72"/>
    </row>
    <row r="68" spans="1:31" ht="8.25" customHeight="1">
      <c r="A68" s="58"/>
      <c r="B68" s="72"/>
      <c r="C68" s="72"/>
      <c r="D68" s="250"/>
      <c r="E68" s="70" t="s">
        <v>188</v>
      </c>
      <c r="F68" s="267"/>
      <c r="G68" s="267"/>
      <c r="H68" s="267"/>
      <c r="I68" s="267"/>
      <c r="J68" s="272" t="s">
        <v>189</v>
      </c>
      <c r="K68" s="272"/>
      <c r="L68" s="247"/>
      <c r="M68" s="247"/>
      <c r="N68" s="247"/>
      <c r="O68" s="247"/>
      <c r="P68" s="247"/>
      <c r="Q68" s="271"/>
      <c r="R68" s="260"/>
      <c r="S68" s="261"/>
      <c r="T68" s="261"/>
      <c r="U68" s="261"/>
      <c r="V68" s="261"/>
      <c r="W68" s="261"/>
      <c r="X68" s="261"/>
      <c r="Y68" s="261"/>
      <c r="Z68" s="261"/>
      <c r="AA68" s="261"/>
      <c r="AB68" s="262"/>
      <c r="AC68" s="356"/>
      <c r="AD68" s="357"/>
      <c r="AE68" s="72"/>
    </row>
    <row r="69" spans="1:31" ht="14.25" customHeight="1" thickBot="1">
      <c r="A69" s="58"/>
      <c r="B69" s="72"/>
      <c r="C69" s="72"/>
      <c r="D69" s="241"/>
      <c r="E69" s="239"/>
      <c r="F69" s="267"/>
      <c r="G69" s="267"/>
      <c r="H69" s="267"/>
      <c r="I69" s="267"/>
      <c r="J69" s="99"/>
      <c r="K69" s="99"/>
      <c r="L69" s="247"/>
      <c r="M69" s="247"/>
      <c r="N69" s="247"/>
      <c r="O69" s="247"/>
      <c r="P69" s="247"/>
      <c r="Q69" s="271"/>
      <c r="R69" s="260"/>
      <c r="S69" s="261"/>
      <c r="T69" s="261"/>
      <c r="U69" s="261"/>
      <c r="V69" s="261"/>
      <c r="W69" s="261"/>
      <c r="X69" s="261"/>
      <c r="Y69" s="261"/>
      <c r="Z69" s="261"/>
      <c r="AA69" s="261"/>
      <c r="AB69" s="262"/>
      <c r="AC69" s="356"/>
      <c r="AD69" s="357"/>
      <c r="AE69" s="72"/>
    </row>
    <row r="70" spans="1:31" ht="8.25" customHeight="1" thickTop="1">
      <c r="A70" s="58"/>
      <c r="B70" s="72"/>
      <c r="C70" s="72"/>
      <c r="D70" s="249">
        <v>22</v>
      </c>
      <c r="E70" s="251"/>
      <c r="F70" s="251"/>
      <c r="G70" s="251"/>
      <c r="H70" s="251"/>
      <c r="I70" s="251"/>
      <c r="J70" s="251"/>
      <c r="K70" s="251"/>
      <c r="L70" s="251"/>
      <c r="M70" s="252">
        <v>23</v>
      </c>
      <c r="N70" s="254"/>
      <c r="O70" s="254"/>
      <c r="P70" s="254"/>
      <c r="Q70" s="254"/>
      <c r="R70" s="254"/>
      <c r="S70" s="254"/>
      <c r="T70" s="255"/>
      <c r="U70" s="257">
        <v>24</v>
      </c>
      <c r="V70" s="236" t="s">
        <v>190</v>
      </c>
      <c r="W70" s="236"/>
      <c r="X70" s="236"/>
      <c r="Y70" s="237"/>
      <c r="Z70" s="237"/>
      <c r="AA70" s="237"/>
      <c r="AB70" s="238"/>
      <c r="AC70" s="356"/>
      <c r="AD70" s="357"/>
      <c r="AE70" s="72"/>
    </row>
    <row r="71" spans="1:31" ht="8.25" customHeight="1">
      <c r="A71" s="58"/>
      <c r="B71" s="72"/>
      <c r="C71" s="72"/>
      <c r="D71" s="250"/>
      <c r="E71" s="248"/>
      <c r="F71" s="248"/>
      <c r="G71" s="248"/>
      <c r="H71" s="248"/>
      <c r="I71" s="248"/>
      <c r="J71" s="248"/>
      <c r="K71" s="248"/>
      <c r="L71" s="248"/>
      <c r="M71" s="253"/>
      <c r="N71" s="248"/>
      <c r="O71" s="248"/>
      <c r="P71" s="248"/>
      <c r="Q71" s="248"/>
      <c r="R71" s="248"/>
      <c r="S71" s="248"/>
      <c r="T71" s="256"/>
      <c r="U71" s="253"/>
      <c r="V71" s="229" t="s">
        <v>191</v>
      </c>
      <c r="W71" s="229"/>
      <c r="X71" s="229"/>
      <c r="Y71" s="239"/>
      <c r="Z71" s="239"/>
      <c r="AA71" s="239"/>
      <c r="AB71" s="240"/>
      <c r="AC71" s="356"/>
      <c r="AD71" s="357"/>
      <c r="AE71" s="72"/>
    </row>
    <row r="72" spans="1:31" ht="13.5" customHeight="1">
      <c r="A72" s="58"/>
      <c r="B72" s="72"/>
      <c r="C72" s="72"/>
      <c r="D72" s="241"/>
      <c r="E72" s="248"/>
      <c r="F72" s="248"/>
      <c r="G72" s="248"/>
      <c r="H72" s="248"/>
      <c r="I72" s="248"/>
      <c r="J72" s="248"/>
      <c r="K72" s="248"/>
      <c r="L72" s="248"/>
      <c r="M72" s="243"/>
      <c r="N72" s="248"/>
      <c r="O72" s="248"/>
      <c r="P72" s="248"/>
      <c r="Q72" s="248"/>
      <c r="R72" s="248"/>
      <c r="S72" s="248"/>
      <c r="T72" s="256"/>
      <c r="U72" s="243"/>
      <c r="V72" s="108" t="s">
        <v>192</v>
      </c>
      <c r="W72" s="246"/>
      <c r="X72" s="246"/>
      <c r="Y72" s="109" t="s">
        <v>187</v>
      </c>
      <c r="Z72" s="247"/>
      <c r="AA72" s="247"/>
      <c r="AB72" s="247"/>
      <c r="AC72" s="356"/>
      <c r="AD72" s="357"/>
      <c r="AE72" s="72"/>
    </row>
    <row r="73" spans="1:31" ht="8.25" customHeight="1">
      <c r="A73" s="58"/>
      <c r="B73" s="72"/>
      <c r="C73" s="72"/>
      <c r="D73" s="241"/>
      <c r="E73" s="248"/>
      <c r="F73" s="248"/>
      <c r="G73" s="248"/>
      <c r="H73" s="248"/>
      <c r="I73" s="248"/>
      <c r="J73" s="248"/>
      <c r="K73" s="248"/>
      <c r="L73" s="248"/>
      <c r="M73" s="243"/>
      <c r="N73" s="248"/>
      <c r="O73" s="248"/>
      <c r="P73" s="248"/>
      <c r="Q73" s="248"/>
      <c r="R73" s="248"/>
      <c r="S73" s="248"/>
      <c r="T73" s="256"/>
      <c r="U73" s="243"/>
      <c r="V73" s="110" t="s">
        <v>193</v>
      </c>
      <c r="W73" s="246"/>
      <c r="X73" s="246"/>
      <c r="Y73" s="111" t="s">
        <v>189</v>
      </c>
      <c r="Z73" s="247"/>
      <c r="AA73" s="247"/>
      <c r="AB73" s="247"/>
      <c r="AC73" s="356"/>
      <c r="AD73" s="357"/>
      <c r="AE73" s="72"/>
    </row>
    <row r="74" spans="1:31" ht="26.25" customHeight="1">
      <c r="A74" s="58"/>
      <c r="B74" s="72"/>
      <c r="C74" s="72"/>
      <c r="D74" s="241"/>
      <c r="E74" s="248"/>
      <c r="F74" s="248"/>
      <c r="G74" s="248"/>
      <c r="H74" s="248"/>
      <c r="I74" s="248"/>
      <c r="J74" s="248"/>
      <c r="K74" s="248"/>
      <c r="L74" s="248"/>
      <c r="M74" s="243"/>
      <c r="N74" s="248"/>
      <c r="O74" s="248"/>
      <c r="P74" s="248"/>
      <c r="Q74" s="248"/>
      <c r="R74" s="248"/>
      <c r="S74" s="248"/>
      <c r="T74" s="256"/>
      <c r="U74" s="243"/>
      <c r="V74" s="248"/>
      <c r="W74" s="248"/>
      <c r="X74" s="248"/>
      <c r="Y74" s="248"/>
      <c r="Z74" s="248"/>
      <c r="AA74" s="248"/>
      <c r="AB74" s="248"/>
      <c r="AC74" s="356"/>
      <c r="AD74" s="357"/>
      <c r="AE74" s="72"/>
    </row>
    <row r="75" spans="1:31" ht="8.25" customHeight="1">
      <c r="A75" s="58"/>
      <c r="B75" s="72"/>
      <c r="C75" s="72"/>
      <c r="D75" s="241"/>
      <c r="E75" s="229" t="s">
        <v>194</v>
      </c>
      <c r="F75" s="229"/>
      <c r="G75" s="229"/>
      <c r="H75" s="229"/>
      <c r="I75" s="229"/>
      <c r="J75" s="229"/>
      <c r="K75" s="229"/>
      <c r="L75" s="70"/>
      <c r="M75" s="243"/>
      <c r="N75" s="229" t="s">
        <v>195</v>
      </c>
      <c r="O75" s="229"/>
      <c r="P75" s="229"/>
      <c r="Q75" s="229"/>
      <c r="R75" s="229"/>
      <c r="S75" s="229"/>
      <c r="T75" s="230"/>
      <c r="U75" s="243"/>
      <c r="V75" s="229" t="s">
        <v>196</v>
      </c>
      <c r="W75" s="229"/>
      <c r="X75" s="229"/>
      <c r="Y75" s="229"/>
      <c r="Z75" s="229"/>
      <c r="AA75" s="229"/>
      <c r="AB75" s="229"/>
      <c r="AC75" s="356"/>
      <c r="AD75" s="357"/>
      <c r="AE75" s="72"/>
    </row>
    <row r="76" spans="1:31" ht="8.25" customHeight="1" thickBot="1">
      <c r="A76" s="58"/>
      <c r="B76" s="72"/>
      <c r="C76" s="72"/>
      <c r="D76" s="242"/>
      <c r="E76" s="232" t="s">
        <v>197</v>
      </c>
      <c r="F76" s="232"/>
      <c r="G76" s="232"/>
      <c r="H76" s="232"/>
      <c r="I76" s="232"/>
      <c r="J76" s="232"/>
      <c r="K76" s="232"/>
      <c r="L76" s="112"/>
      <c r="M76" s="244"/>
      <c r="N76" s="233" t="s">
        <v>198</v>
      </c>
      <c r="O76" s="233"/>
      <c r="P76" s="233"/>
      <c r="Q76" s="233"/>
      <c r="R76" s="233"/>
      <c r="S76" s="233"/>
      <c r="T76" s="231"/>
      <c r="U76" s="245"/>
      <c r="V76" s="234" t="s">
        <v>199</v>
      </c>
      <c r="W76" s="234"/>
      <c r="X76" s="234"/>
      <c r="Y76" s="234"/>
      <c r="Z76" s="234"/>
      <c r="AA76" s="234"/>
      <c r="AB76" s="235"/>
      <c r="AC76" s="356"/>
      <c r="AD76" s="357"/>
      <c r="AE76" s="72"/>
    </row>
    <row r="77" spans="1:31" ht="11.25" customHeight="1">
      <c r="A77" s="58"/>
      <c r="B77" s="113"/>
      <c r="C77" s="113"/>
      <c r="D77" s="228" t="s">
        <v>200</v>
      </c>
      <c r="E77" s="228"/>
      <c r="F77" s="228"/>
      <c r="G77" s="228"/>
      <c r="H77" s="228"/>
      <c r="I77" s="228"/>
      <c r="J77" s="228"/>
      <c r="K77" s="228"/>
      <c r="L77" s="228"/>
      <c r="M77" s="228"/>
      <c r="N77" s="228"/>
      <c r="O77" s="228"/>
      <c r="P77" s="228"/>
      <c r="Q77" s="228"/>
      <c r="R77" s="228"/>
      <c r="S77" s="228"/>
      <c r="T77" s="228"/>
      <c r="U77" s="228"/>
      <c r="V77" s="228"/>
      <c r="W77" s="228"/>
      <c r="X77" s="228"/>
      <c r="Y77" s="228"/>
      <c r="Z77" s="228"/>
      <c r="AA77" s="228"/>
      <c r="AB77" s="228"/>
      <c r="AC77" s="113"/>
      <c r="AD77" s="113"/>
      <c r="AE77" s="72"/>
    </row>
    <row r="78" spans="1:31" ht="10.5" customHeight="1">
      <c r="A78" s="58"/>
      <c r="B78" s="114"/>
      <c r="C78" s="114"/>
      <c r="D78" s="228" t="s">
        <v>201</v>
      </c>
      <c r="E78" s="228"/>
      <c r="F78" s="228"/>
      <c r="G78" s="228"/>
      <c r="H78" s="228"/>
      <c r="I78" s="228"/>
      <c r="J78" s="228"/>
      <c r="K78" s="228"/>
      <c r="L78" s="228"/>
      <c r="M78" s="228"/>
      <c r="N78" s="228"/>
      <c r="O78" s="228"/>
      <c r="P78" s="228"/>
      <c r="Q78" s="228"/>
      <c r="R78" s="228"/>
      <c r="S78" s="228"/>
      <c r="T78" s="228"/>
      <c r="U78" s="228"/>
      <c r="V78" s="228"/>
      <c r="W78" s="228"/>
      <c r="X78" s="228"/>
      <c r="Y78" s="228"/>
      <c r="Z78" s="228"/>
      <c r="AA78" s="228"/>
      <c r="AB78" s="228"/>
      <c r="AC78" s="114"/>
      <c r="AD78" s="114"/>
      <c r="AE78" s="72"/>
    </row>
    <row r="79" spans="1:31" ht="10.5" customHeight="1">
      <c r="A79" s="58"/>
      <c r="B79" s="58"/>
      <c r="C79" s="58"/>
      <c r="D79" s="115"/>
      <c r="E79" s="58"/>
      <c r="F79" s="58"/>
      <c r="G79" s="58"/>
      <c r="H79" s="58"/>
      <c r="I79" s="58"/>
      <c r="J79" s="58"/>
      <c r="K79" s="58"/>
      <c r="L79" s="58"/>
      <c r="M79" s="115"/>
      <c r="N79" s="58"/>
      <c r="O79" s="58"/>
      <c r="P79" s="58"/>
      <c r="Q79" s="58"/>
      <c r="R79" s="115"/>
      <c r="S79" s="58"/>
      <c r="T79" s="58"/>
      <c r="U79" s="115"/>
      <c r="V79" s="58"/>
      <c r="W79" s="58"/>
      <c r="X79" s="58"/>
      <c r="Y79" s="58"/>
      <c r="Z79" s="58"/>
      <c r="AA79" s="58"/>
      <c r="AB79" s="58"/>
      <c r="AC79" s="58"/>
      <c r="AD79" s="58"/>
      <c r="AE79" s="58"/>
    </row>
    <row r="83" spans="5:5" ht="15.75" customHeight="1">
      <c r="E83" s="50"/>
    </row>
  </sheetData>
  <mergeCells count="242">
    <mergeCell ref="B2:C3"/>
    <mergeCell ref="D2:G2"/>
    <mergeCell ref="D3:F3"/>
    <mergeCell ref="D4:D5"/>
    <mergeCell ref="E4:Q4"/>
    <mergeCell ref="S4:Y4"/>
    <mergeCell ref="AG4:AK8"/>
    <mergeCell ref="E5:Q5"/>
    <mergeCell ref="S5:V5"/>
    <mergeCell ref="Y5:Y6"/>
    <mergeCell ref="B6:B33"/>
    <mergeCell ref="D6:Q11"/>
    <mergeCell ref="S6:W6"/>
    <mergeCell ref="S7:W11"/>
    <mergeCell ref="X7:AB11"/>
    <mergeCell ref="AG9:AJ9"/>
    <mergeCell ref="AH16:AJ16"/>
    <mergeCell ref="AK16:AM16"/>
    <mergeCell ref="C17:C33"/>
    <mergeCell ref="D18:D19"/>
    <mergeCell ref="E18:Q18"/>
    <mergeCell ref="R18:R19"/>
    <mergeCell ref="S18:AB18"/>
    <mergeCell ref="E19:Q19"/>
    <mergeCell ref="AG10:AK10"/>
    <mergeCell ref="AG11:AK11"/>
    <mergeCell ref="D12:D13"/>
    <mergeCell ref="E12:Q12"/>
    <mergeCell ref="R12:R13"/>
    <mergeCell ref="S12:AB12"/>
    <mergeCell ref="AG12:AK12"/>
    <mergeCell ref="E13:Q13"/>
    <mergeCell ref="S13:AB13"/>
    <mergeCell ref="S19:AB19"/>
    <mergeCell ref="D20:Q21"/>
    <mergeCell ref="R20:AB21"/>
    <mergeCell ref="D22:D23"/>
    <mergeCell ref="E22:Q22"/>
    <mergeCell ref="R22:R23"/>
    <mergeCell ref="S22:AB22"/>
    <mergeCell ref="D14:Q17"/>
    <mergeCell ref="R14:AB17"/>
    <mergeCell ref="AD22:AD76"/>
    <mergeCell ref="E23:Q23"/>
    <mergeCell ref="S23:AB23"/>
    <mergeCell ref="D24:Q24"/>
    <mergeCell ref="R24:AB29"/>
    <mergeCell ref="E25:Q25"/>
    <mergeCell ref="D26:D27"/>
    <mergeCell ref="E26:Q26"/>
    <mergeCell ref="E27:Q27"/>
    <mergeCell ref="D28:Q29"/>
    <mergeCell ref="D30:D31"/>
    <mergeCell ref="E30:G30"/>
    <mergeCell ref="H30:H31"/>
    <mergeCell ref="I30:L30"/>
    <mergeCell ref="M30:M31"/>
    <mergeCell ref="N30:P30"/>
    <mergeCell ref="Q30:Q31"/>
    <mergeCell ref="AC22:AC76"/>
    <mergeCell ref="AA30:AB30"/>
    <mergeCell ref="E31:G31"/>
    <mergeCell ref="I31:L31"/>
    <mergeCell ref="N31:P31"/>
    <mergeCell ref="R31:S31"/>
    <mergeCell ref="U31:V31"/>
    <mergeCell ref="X31:Y31"/>
    <mergeCell ref="AA31:AB31"/>
    <mergeCell ref="R30:S30"/>
    <mergeCell ref="T30:T31"/>
    <mergeCell ref="U30:V30"/>
    <mergeCell ref="W30:W31"/>
    <mergeCell ref="X30:Y30"/>
    <mergeCell ref="Z30:Z31"/>
    <mergeCell ref="D33:G33"/>
    <mergeCell ref="H33:I33"/>
    <mergeCell ref="M33:P33"/>
    <mergeCell ref="Q33:S33"/>
    <mergeCell ref="W33:Y33"/>
    <mergeCell ref="Z33:AB33"/>
    <mergeCell ref="D32:G32"/>
    <mergeCell ref="H32:I32"/>
    <mergeCell ref="M32:P32"/>
    <mergeCell ref="Q32:S32"/>
    <mergeCell ref="W32:Y32"/>
    <mergeCell ref="Z32:AB32"/>
    <mergeCell ref="Z34:AB34"/>
    <mergeCell ref="D35:G35"/>
    <mergeCell ref="H35:I35"/>
    <mergeCell ref="M35:P35"/>
    <mergeCell ref="Q35:S35"/>
    <mergeCell ref="W35:Y35"/>
    <mergeCell ref="Z35:AB35"/>
    <mergeCell ref="B34:C38"/>
    <mergeCell ref="D34:G34"/>
    <mergeCell ref="H34:I34"/>
    <mergeCell ref="M34:P34"/>
    <mergeCell ref="Q34:S34"/>
    <mergeCell ref="W34:Y34"/>
    <mergeCell ref="D36:G36"/>
    <mergeCell ref="H36:I36"/>
    <mergeCell ref="M36:P36"/>
    <mergeCell ref="Q36:S36"/>
    <mergeCell ref="D38:G38"/>
    <mergeCell ref="H38:I38"/>
    <mergeCell ref="M38:P38"/>
    <mergeCell ref="Q38:S38"/>
    <mergeCell ref="W38:Y38"/>
    <mergeCell ref="Z38:AB38"/>
    <mergeCell ref="W36:Y36"/>
    <mergeCell ref="Z36:AB36"/>
    <mergeCell ref="D37:G37"/>
    <mergeCell ref="H37:I37"/>
    <mergeCell ref="M37:P37"/>
    <mergeCell ref="Q37:S37"/>
    <mergeCell ref="W37:Y37"/>
    <mergeCell ref="Z37:AB37"/>
    <mergeCell ref="W39:Y39"/>
    <mergeCell ref="Z39:AB39"/>
    <mergeCell ref="D40:G40"/>
    <mergeCell ref="H40:I40"/>
    <mergeCell ref="M40:P40"/>
    <mergeCell ref="Q40:S40"/>
    <mergeCell ref="W40:Y40"/>
    <mergeCell ref="Z40:AB40"/>
    <mergeCell ref="B39:B41"/>
    <mergeCell ref="C39:C41"/>
    <mergeCell ref="D39:G39"/>
    <mergeCell ref="H39:I39"/>
    <mergeCell ref="M39:P39"/>
    <mergeCell ref="Q39:S39"/>
    <mergeCell ref="D41:G41"/>
    <mergeCell ref="H41:I41"/>
    <mergeCell ref="M41:P41"/>
    <mergeCell ref="Q41:S41"/>
    <mergeCell ref="W41:Y41"/>
    <mergeCell ref="Z41:AB41"/>
    <mergeCell ref="B42:C43"/>
    <mergeCell ref="W42:Y42"/>
    <mergeCell ref="E43:E44"/>
    <mergeCell ref="G43:J44"/>
    <mergeCell ref="L43:P44"/>
    <mergeCell ref="R43:S44"/>
    <mergeCell ref="W43:Y43"/>
    <mergeCell ref="B44:B58"/>
    <mergeCell ref="C44:C58"/>
    <mergeCell ref="D45:D46"/>
    <mergeCell ref="E45:Q45"/>
    <mergeCell ref="R45:R46"/>
    <mergeCell ref="T45:V45"/>
    <mergeCell ref="W45:Y45"/>
    <mergeCell ref="R51:S51"/>
    <mergeCell ref="T51:V52"/>
    <mergeCell ref="W51:X52"/>
    <mergeCell ref="Y51:Y52"/>
    <mergeCell ref="E46:Q46"/>
    <mergeCell ref="T46:V46"/>
    <mergeCell ref="W46:Y46"/>
    <mergeCell ref="Z46:AB46"/>
    <mergeCell ref="D47:Q60"/>
    <mergeCell ref="R47:S47"/>
    <mergeCell ref="T47:V48"/>
    <mergeCell ref="W47:X48"/>
    <mergeCell ref="Y47:Y48"/>
    <mergeCell ref="Z47:AB48"/>
    <mergeCell ref="R48:S48"/>
    <mergeCell ref="R49:S49"/>
    <mergeCell ref="T49:V50"/>
    <mergeCell ref="W49:X50"/>
    <mergeCell ref="Y49:Y50"/>
    <mergeCell ref="Z49:AB50"/>
    <mergeCell ref="R50:S50"/>
    <mergeCell ref="Z45:AB45"/>
    <mergeCell ref="R55:S55"/>
    <mergeCell ref="T55:V56"/>
    <mergeCell ref="W55:X56"/>
    <mergeCell ref="Y55:Y56"/>
    <mergeCell ref="Z55:AB56"/>
    <mergeCell ref="R56:S56"/>
    <mergeCell ref="Z51:AB52"/>
    <mergeCell ref="R52:S52"/>
    <mergeCell ref="R53:S53"/>
    <mergeCell ref="T53:V54"/>
    <mergeCell ref="W53:X54"/>
    <mergeCell ref="Y53:Y54"/>
    <mergeCell ref="Z53:AB54"/>
    <mergeCell ref="R54:S54"/>
    <mergeCell ref="R59:S59"/>
    <mergeCell ref="T59:V60"/>
    <mergeCell ref="W59:X60"/>
    <mergeCell ref="Y59:Y60"/>
    <mergeCell ref="Z59:AB60"/>
    <mergeCell ref="R60:S60"/>
    <mergeCell ref="R57:S57"/>
    <mergeCell ref="T57:V58"/>
    <mergeCell ref="W57:X58"/>
    <mergeCell ref="Y57:Y58"/>
    <mergeCell ref="Z57:AB58"/>
    <mergeCell ref="R58:S58"/>
    <mergeCell ref="D61:D62"/>
    <mergeCell ref="E61:F61"/>
    <mergeCell ref="G61:AB62"/>
    <mergeCell ref="E62:F62"/>
    <mergeCell ref="D63:D64"/>
    <mergeCell ref="E63:Q63"/>
    <mergeCell ref="S63:AB63"/>
    <mergeCell ref="E64:Q64"/>
    <mergeCell ref="S64:AB64"/>
    <mergeCell ref="D69:E69"/>
    <mergeCell ref="D70:D71"/>
    <mergeCell ref="E70:L74"/>
    <mergeCell ref="M70:M71"/>
    <mergeCell ref="N70:T74"/>
    <mergeCell ref="U70:U71"/>
    <mergeCell ref="D65:F65"/>
    <mergeCell ref="G65:Q65"/>
    <mergeCell ref="R65:AB69"/>
    <mergeCell ref="D66:F66"/>
    <mergeCell ref="G66:Q66"/>
    <mergeCell ref="D67:D68"/>
    <mergeCell ref="F67:I69"/>
    <mergeCell ref="J67:K67"/>
    <mergeCell ref="L67:Q69"/>
    <mergeCell ref="J68:K68"/>
    <mergeCell ref="D77:AB77"/>
    <mergeCell ref="D78:AB78"/>
    <mergeCell ref="N75:S75"/>
    <mergeCell ref="T75:T76"/>
    <mergeCell ref="V75:AB75"/>
    <mergeCell ref="E76:K76"/>
    <mergeCell ref="N76:S76"/>
    <mergeCell ref="V76:AB76"/>
    <mergeCell ref="V70:X70"/>
    <mergeCell ref="Y70:AB71"/>
    <mergeCell ref="V71:X71"/>
    <mergeCell ref="D72:D76"/>
    <mergeCell ref="M72:M76"/>
    <mergeCell ref="U72:U76"/>
    <mergeCell ref="W72:X73"/>
    <mergeCell ref="Z72:AB73"/>
    <mergeCell ref="V74:AB74"/>
    <mergeCell ref="E75:K75"/>
  </mergeCells>
  <printOptions horizontalCentered="1" verticalCentered="1"/>
  <pageMargins left="0.19685039370078741" right="0.19685039370078741" top="0.19685039370078741" bottom="0.39370078740157483" header="0.19685039370078741" footer="0.19685039370078741"/>
  <pageSetup paperSize="9" scale="75" fitToHeight="0" orientation="portrait"/>
  <headerFooter>
    <oddFooter>&amp;L&amp;1#&amp;"Calibri Light"&amp;8&amp;K000000Classified as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Packaging</vt:lpstr>
      <vt:lpstr>EAD</vt:lpstr>
      <vt:lpstr>T1 Export</vt:lpstr>
      <vt:lpstr>CMR_Black</vt:lpstr>
      <vt:lpstr>CMR_Black!Print_Area</vt:lpstr>
      <vt:lpstr>Packaging!Print_Area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Liberski, Pawel</dc:creator>
  <cp:lastModifiedBy>Pawel Liberski</cp:lastModifiedBy>
  <cp:lastPrinted>2023-06-27T08:12:18Z</cp:lastPrinted>
  <dcterms:created xsi:type="dcterms:W3CDTF">2021-03-25T09:57:19Z</dcterms:created>
  <dcterms:modified xsi:type="dcterms:W3CDTF">2023-07-01T18:02:47Z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be0f0-0f3c-4622-8ff5-55cb8d839ac5_Enabled">
    <vt:lpwstr>true</vt:lpwstr>
  </property>
  <property fmtid="{D5CDD505-2E9C-101B-9397-08002B2CF9AE}" pid="3" name="MSIP_Label_64abe0f0-0f3c-4622-8ff5-55cb8d839ac5_SetDate">
    <vt:lpwstr>2023-06-16T18:47:49Z</vt:lpwstr>
  </property>
  <property fmtid="{D5CDD505-2E9C-101B-9397-08002B2CF9AE}" pid="4" name="MSIP_Label_64abe0f0-0f3c-4622-8ff5-55cb8d839ac5_Method">
    <vt:lpwstr>Privileged</vt:lpwstr>
  </property>
  <property fmtid="{D5CDD505-2E9C-101B-9397-08002B2CF9AE}" pid="5" name="MSIP_Label_64abe0f0-0f3c-4622-8ff5-55cb8d839ac5_Name">
    <vt:lpwstr>64abe0f0-0f3c-4622-8ff5-55cb8d839ac5</vt:lpwstr>
  </property>
  <property fmtid="{D5CDD505-2E9C-101B-9397-08002B2CF9AE}" pid="6" name="MSIP_Label_64abe0f0-0f3c-4622-8ff5-55cb8d839ac5_SiteId">
    <vt:lpwstr>a9e8893d-f1a4-4d8d-978f-862edfd3686a</vt:lpwstr>
  </property>
  <property fmtid="{D5CDD505-2E9C-101B-9397-08002B2CF9AE}" pid="7" name="MSIP_Label_64abe0f0-0f3c-4622-8ff5-55cb8d839ac5_ActionId">
    <vt:lpwstr>ea05ef17-4f4e-42a2-84ab-957770eb5408</vt:lpwstr>
  </property>
  <property fmtid="{D5CDD505-2E9C-101B-9397-08002B2CF9AE}" pid="8" name="MSIP_Label_64abe0f0-0f3c-4622-8ff5-55cb8d839ac5_ContentBits">
    <vt:lpwstr>2</vt:lpwstr>
  </property>
</Properties>
</file>