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parrtidas nuevassss\PARTIDAS NUEVAS\METRADO DE SANITARIAS\"/>
    </mc:Choice>
  </mc:AlternateContent>
  <xr:revisionPtr revIDLastSave="0" documentId="8_{6AD2DA1F-7161-4CB0-95F6-E92FD0AA5DA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MET-I.S." sheetId="10" state="hidden" r:id="rId1"/>
    <sheet name="MET-AGUA" sheetId="6" r:id="rId2"/>
    <sheet name="Hoja1" sheetId="1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0">#REF!</definedName>
    <definedName name="A">#REF!</definedName>
    <definedName name="_xlnm.Extract">[1]MATERIAL!$U$9:$U$39</definedName>
    <definedName name="_xlnm.Print_Area" localSheetId="1">'MET-AGUA'!$B$1:$J$89</definedName>
    <definedName name="_xlnm.Print_Area" localSheetId="0">'MET-I.S.'!$B$1:$J$171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1">#REF!</definedName>
    <definedName name="datos" localSheetId="0">#REF!</definedName>
    <definedName name="datos">#REF!</definedName>
    <definedName name="Extracción_IM">[1]MATERIAL!$U$9:$U$39</definedName>
    <definedName name="FIERRO" localSheetId="1">#REF!</definedName>
    <definedName name="FIERRO" localSheetId="0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1">#REF!</definedName>
    <definedName name="MEDIA" localSheetId="0">#REF!</definedName>
    <definedName name="MEDIA">#REF!</definedName>
    <definedName name="NUEVO">[3]SOCTA2!$A$2:$R$57</definedName>
    <definedName name="Pileta" localSheetId="1">#REF!</definedName>
    <definedName name="Pileta" localSheetId="0">#REF!</definedName>
    <definedName name="Pileta">#REF!</definedName>
    <definedName name="_xlnm.Print_Titles" localSheetId="0">'MET-I.S.'!$1:$16</definedName>
    <definedName name="TOTAL" localSheetId="1">#REF!</definedName>
    <definedName name="TOTAL" localSheetId="0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6" l="1"/>
  <c r="I55" i="6" s="1"/>
  <c r="H60" i="6"/>
  <c r="I58" i="6" s="1"/>
  <c r="I21" i="6" s="1"/>
  <c r="H64" i="6"/>
  <c r="I63" i="6" s="1"/>
  <c r="H67" i="6" s="1"/>
  <c r="I66" i="6" s="1"/>
  <c r="I69" i="6"/>
  <c r="I27" i="6" s="1"/>
  <c r="H70" i="6"/>
  <c r="H72" i="6"/>
  <c r="I71" i="6" s="1"/>
  <c r="I28" i="6" s="1"/>
  <c r="H74" i="6"/>
  <c r="I73" i="6" s="1"/>
  <c r="I29" i="6" s="1"/>
  <c r="I75" i="6"/>
  <c r="H78" i="6"/>
  <c r="H80" i="6" s="1"/>
  <c r="I79" i="6" s="1"/>
  <c r="I82" i="6"/>
  <c r="I85" i="6"/>
  <c r="I86" i="6"/>
  <c r="J30" i="6"/>
  <c r="J37" i="6"/>
  <c r="J36" i="6"/>
  <c r="J34" i="6"/>
  <c r="J32" i="6"/>
  <c r="J31" i="6"/>
  <c r="J29" i="6"/>
  <c r="J28" i="6"/>
  <c r="J27" i="6"/>
  <c r="J25" i="6"/>
  <c r="J23" i="6"/>
  <c r="J21" i="6"/>
  <c r="J20" i="6"/>
  <c r="I37" i="6"/>
  <c r="I36" i="6"/>
  <c r="I30" i="6"/>
  <c r="I77" i="6" l="1"/>
  <c r="I34" i="6"/>
  <c r="I31" i="6" l="1"/>
  <c r="J17" i="10" l="1"/>
  <c r="I17" i="10"/>
  <c r="C18" i="6" l="1"/>
  <c r="B14" i="6"/>
  <c r="B17" i="10" s="1"/>
  <c r="I20" i="6" l="1"/>
  <c r="I23" i="6" l="1"/>
  <c r="I25" i="6"/>
  <c r="I32" i="6"/>
  <c r="C14" i="6"/>
  <c r="C17" i="10" s="1"/>
</calcChain>
</file>

<file path=xl/sharedStrings.xml><?xml version="1.0" encoding="utf-8"?>
<sst xmlns="http://schemas.openxmlformats.org/spreadsheetml/2006/main" count="632" uniqueCount="389">
  <si>
    <t>DESCRIPCION</t>
  </si>
  <si>
    <t>ANCHO</t>
  </si>
  <si>
    <t>ALTURA</t>
  </si>
  <si>
    <t>GBL</t>
  </si>
  <si>
    <t>PARTIDA</t>
  </si>
  <si>
    <t>TOTAL</t>
  </si>
  <si>
    <t>UNID.</t>
  </si>
  <si>
    <t>Fecha        :</t>
  </si>
  <si>
    <t>VECES</t>
  </si>
  <si>
    <t>LONG.</t>
  </si>
  <si>
    <t>SUB-TOTAL</t>
  </si>
  <si>
    <t>und</t>
  </si>
  <si>
    <t>04.03.01</t>
  </si>
  <si>
    <t>04.03.01.01</t>
  </si>
  <si>
    <t>04.03.02</t>
  </si>
  <si>
    <t>04.03.02.01</t>
  </si>
  <si>
    <t>04.03.03</t>
  </si>
  <si>
    <t>04.03.03.01</t>
  </si>
  <si>
    <t>04.03.03.02</t>
  </si>
  <si>
    <t>04.03.03.03</t>
  </si>
  <si>
    <t>PROYECTO: “Mejoramiento del Servicio Educativo en la I.E.P. N° 54002 Santa Rosa e I.E.S. Santa Rosa del Distrito de Abancay, Provincia de Abancay-Región Apurímac”</t>
  </si>
  <si>
    <t>METRADO DE INSTALACIONES SANITARIAS</t>
  </si>
  <si>
    <t>ABANCAY</t>
  </si>
  <si>
    <t xml:space="preserve">Departamento :  </t>
  </si>
  <si>
    <t>APURIMAC</t>
  </si>
  <si>
    <t xml:space="preserve">Distrito                 : </t>
  </si>
  <si>
    <t xml:space="preserve">Localidad          : </t>
  </si>
  <si>
    <t xml:space="preserve">Provincia           :  </t>
  </si>
  <si>
    <t>Propietario        :</t>
  </si>
  <si>
    <t>GOBIERNO REGIONAL DE APURÍMAC</t>
  </si>
  <si>
    <t>Gobierno Regional de Apurímac</t>
  </si>
  <si>
    <t>Gerencia Regional de Infraestructura</t>
  </si>
  <si>
    <t>Sub Gerencia de Estudios Definitivos</t>
  </si>
  <si>
    <t>“Año del Buen Servicio al Ciudadano”</t>
  </si>
  <si>
    <t>Revisado            :</t>
  </si>
  <si>
    <t>SGDE</t>
  </si>
  <si>
    <t xml:space="preserve">Elaborado           :  </t>
  </si>
  <si>
    <t>ING. SUMAQ CHASKA PILLACA FARFAN</t>
  </si>
  <si>
    <t>04.04.01</t>
  </si>
  <si>
    <t>04.04.01.01</t>
  </si>
  <si>
    <t>04.04.02</t>
  </si>
  <si>
    <t>04.04.02.01</t>
  </si>
  <si>
    <t>04.04.03</t>
  </si>
  <si>
    <t>04.04.03.01</t>
  </si>
  <si>
    <t>04.04.04</t>
  </si>
  <si>
    <t>04.04.04.01</t>
  </si>
  <si>
    <t>04.04.04.02</t>
  </si>
  <si>
    <t>04.04.04.03</t>
  </si>
  <si>
    <t>04.04.05</t>
  </si>
  <si>
    <t>04.04.05.01</t>
  </si>
  <si>
    <t>04.04.05.02</t>
  </si>
  <si>
    <t>04.04.06.01</t>
  </si>
  <si>
    <t>04.04.06</t>
  </si>
  <si>
    <t>04.04.07.01</t>
  </si>
  <si>
    <t>04.04.07</t>
  </si>
  <si>
    <t>04.04.02.02</t>
  </si>
  <si>
    <t>ELIMINACION DE MATERIAL EXCEDENTE</t>
  </si>
  <si>
    <t>04.04.02.03</t>
  </si>
  <si>
    <t>RESUMEN DE HOJA DE METRADOS DE SISTEMA DE AGUA FRIA</t>
  </si>
  <si>
    <t>HOJA DE METRADOS INSTALACIONES SANITARIAS</t>
  </si>
  <si>
    <t>INSTALACIONES SANITARIAS</t>
  </si>
  <si>
    <t>APARATOS SANITARIOS Y ACCESORIOS</t>
  </si>
  <si>
    <t>04.01</t>
  </si>
  <si>
    <t>04.01.01</t>
  </si>
  <si>
    <t>04.01.01.01</t>
  </si>
  <si>
    <t>04.01.01.02</t>
  </si>
  <si>
    <t>04.01.01.03</t>
  </si>
  <si>
    <t>04.01.01.04</t>
  </si>
  <si>
    <t>LAVADERO DE ACERO INOXIDABLE 1 POZA SIN ESCURRIDOR</t>
  </si>
  <si>
    <t>LLAVE DE LAVATORIO TEMPORIZADA, CROMADA</t>
  </si>
  <si>
    <t>LLAVE DE LAVADERO PARA COCINA MONOCOMANDO, CROMADA</t>
  </si>
  <si>
    <t>04.01.01.05</t>
  </si>
  <si>
    <t>04.01.01.06</t>
  </si>
  <si>
    <t>04.01.01.07</t>
  </si>
  <si>
    <t>URINARIO DE LOSA VITRIFICADA BLANCO</t>
  </si>
  <si>
    <t>04.01.02.01</t>
  </si>
  <si>
    <t>SOPORTE PORTA PAPEL HIGIENICO CROMADO</t>
  </si>
  <si>
    <t>04.01.02.02</t>
  </si>
  <si>
    <t>TACHO DE ACERO INOXIDABLE DE 7 L, CON TAPA Y SISTEMA PEDAL</t>
  </si>
  <si>
    <t>04.01.02.03</t>
  </si>
  <si>
    <t>04.01.02.04</t>
  </si>
  <si>
    <t>04.01.02.05</t>
  </si>
  <si>
    <t>SECADOR DE MANOS AUTOMATICO DE PARED DE ACERO INOXIDABLE</t>
  </si>
  <si>
    <t>04.01.02.06</t>
  </si>
  <si>
    <t xml:space="preserve">ESPEJO BISELADO DE 0.45 x 0.75 m, e = 4 mm </t>
  </si>
  <si>
    <t>04.01.02.07</t>
  </si>
  <si>
    <t>BARRA DE SEGURIDAD DE ACERO INOXIDABLE L = 0.90m</t>
  </si>
  <si>
    <t>04.01.02.08</t>
  </si>
  <si>
    <t>PERCHA SIMPLE CROMADA, ADOSADA</t>
  </si>
  <si>
    <t>04.01.02.10</t>
  </si>
  <si>
    <t>PORTA JABÓN CROMADO, ADOSADO</t>
  </si>
  <si>
    <t>04.01.02.09</t>
  </si>
  <si>
    <t>PERCHERO DE ALUMINIO CON 4 GANCHOS</t>
  </si>
  <si>
    <t>04.01.02.11</t>
  </si>
  <si>
    <t>SILLA REBATIBLE PARA DUCHA</t>
  </si>
  <si>
    <t>LAVADERO DE ACERO INOXIDABLE 1 POZA CON  02 ESCURRIDERO</t>
  </si>
  <si>
    <t>LLAVE DE LAVADERO PARA COCINA MONOCOMANDO CON RESORTE, CROMADA</t>
  </si>
  <si>
    <t>04.01.02.12</t>
  </si>
  <si>
    <t>SUMINISTRO DE APARATOS SANITARIOS</t>
  </si>
  <si>
    <t>SUMINISTRO  ACCESORIOS SANITARIOS</t>
  </si>
  <si>
    <t>04.01.02</t>
  </si>
  <si>
    <t>04.01.03.01</t>
  </si>
  <si>
    <t>INSTALACIONES DE APARATOS SANITARIOS</t>
  </si>
  <si>
    <t>04.01.03</t>
  </si>
  <si>
    <t>INSTALACION DE APARATOS SANITARIOS</t>
  </si>
  <si>
    <t>04.01.04</t>
  </si>
  <si>
    <t>INSTALACIONES DE ACCESORIOS SANITARIOS</t>
  </si>
  <si>
    <t>INSTALACION DE ACCESORIOS SANITARIOS</t>
  </si>
  <si>
    <t>04.02</t>
  </si>
  <si>
    <t>SISTEMA DE AGUA FRIA</t>
  </si>
  <si>
    <t>04.02.01</t>
  </si>
  <si>
    <t>Pto</t>
  </si>
  <si>
    <t>04.02.02</t>
  </si>
  <si>
    <t>SALIDA DE AGUA FRÍA</t>
  </si>
  <si>
    <t>04.02.01.01</t>
  </si>
  <si>
    <t>04.02.01.02</t>
  </si>
  <si>
    <t>RED DE DISTRIBUCION</t>
  </si>
  <si>
    <t>04.02.02.01</t>
  </si>
  <si>
    <t>04.02.02.02</t>
  </si>
  <si>
    <t>04.02.02.03</t>
  </si>
  <si>
    <t>04.02.02.04</t>
  </si>
  <si>
    <t>04.02.02.05</t>
  </si>
  <si>
    <t>TUBERÍA DE PVC C-10 Ø 2" SP</t>
  </si>
  <si>
    <t>04.02.02.06</t>
  </si>
  <si>
    <t xml:space="preserve">TUBERÍA DE F°G° C/R  Ø 2" </t>
  </si>
  <si>
    <t>04.02.03</t>
  </si>
  <si>
    <t>REDES DE ALIMENTACIÓN</t>
  </si>
  <si>
    <t>04.02.03.01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</si>
  <si>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</si>
  <si>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</si>
  <si>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</si>
  <si>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</si>
  <si>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</si>
  <si>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</si>
  <si>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</si>
  <si>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</si>
  <si>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</si>
  <si>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</si>
  <si>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</si>
  <si>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</si>
  <si>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TEE DE PVC Ø 3/4" SP</t>
  </si>
  <si>
    <t>04.02.04.06</t>
  </si>
  <si>
    <t>TEE DE PVC Ø 1/2" SP</t>
  </si>
  <si>
    <t>TEE DE PVC Ø 1" SP</t>
  </si>
  <si>
    <t>TEE DE PVC Ø 1 1/2" SP</t>
  </si>
  <si>
    <t>TEE DE PVC Ø 2" SP</t>
  </si>
  <si>
    <t>04.02.04.07</t>
  </si>
  <si>
    <t>04.02.04.08</t>
  </si>
  <si>
    <t>04.02.04.09</t>
  </si>
  <si>
    <t>04.02.04.10</t>
  </si>
  <si>
    <t>04.02.04.11</t>
  </si>
  <si>
    <t>REDUCCIÓN DE PVC Ø 1" A 1/2" SP</t>
  </si>
  <si>
    <t>REDUCCIÓN DE PVC Ø 1" A 3/4" SP</t>
  </si>
  <si>
    <t>REDUCCIÓN DE PVC Ø 1 1/2" A 3/4" SP</t>
  </si>
  <si>
    <t>REDUCCIÓN DE PVC Ø 1 1/2" A 1" SP</t>
  </si>
  <si>
    <t>04.02.04.12</t>
  </si>
  <si>
    <t>04.02.04.13</t>
  </si>
  <si>
    <t>04.02.04.14</t>
  </si>
  <si>
    <t>04.02.04.15</t>
  </si>
  <si>
    <t>REDUCCIÓN DE PVC Ø 3/4" A 1/2" SP</t>
  </si>
  <si>
    <t>INODORO TANQUE BAJO DE CERÁMICA VITRIFICADA BLANCO</t>
  </si>
  <si>
    <t>SALIDA DE AGUA FRIA  CON TUBERÍA DE PVC SAP C-10 Ø 1/2"</t>
  </si>
  <si>
    <t>SALIDA DE AGUA FRIA CON TUBERÍA DE PVC SAP C-10  Ø 1"</t>
  </si>
  <si>
    <t>TUBERÍA DE PVC SAP C-10 Ø 1/2" SP</t>
  </si>
  <si>
    <t>TUBERÍA DE PVC SAP C-10 Ø 3/4" SP</t>
  </si>
  <si>
    <t>TUBERÍA DE PVC SAP C-10 Ø 1" SP</t>
  </si>
  <si>
    <t>TUBERÍA DE PVC SAP C-10 Ø 1 1/2" SP</t>
  </si>
  <si>
    <t>TUBERÍA DE PVC SAP C-10 Ø 2" SP</t>
  </si>
  <si>
    <t>UNION DE PVC SAP  Ø 1/2"</t>
  </si>
  <si>
    <t>04.02.04.16</t>
  </si>
  <si>
    <t>LAVADERO DE ACERO INOXIDABLE 1 POZA CON 01 ESCURRIDERO</t>
  </si>
  <si>
    <t>GRIFOS ESFERICOS DOBLE MANGUERA</t>
  </si>
  <si>
    <t>DIFUSOR DE DUCHA CROMADA DE 1 LLAVE</t>
  </si>
  <si>
    <t>DIFUSOR DE DUCHA TELEFONO CON SOPORTE BARRA REGULABLE</t>
  </si>
  <si>
    <t>DIFUSOR DE DUCHA   Y LAVAOJOS DE EMERGENCIAS</t>
  </si>
  <si>
    <t>DISPENSADOR DE JABON LIQUIDO DE 1000ml, ADOSADO</t>
  </si>
  <si>
    <t>DOSIFICADOR DE JABON AUTOMATICO CROMADO-EMPOTRADO</t>
  </si>
  <si>
    <t>04.01.02.13</t>
  </si>
  <si>
    <t>04.01.02.14</t>
  </si>
  <si>
    <t>04.01.02.15</t>
  </si>
  <si>
    <t>04.01.02.16</t>
  </si>
  <si>
    <t>04.01.02.17</t>
  </si>
  <si>
    <t>04.01.02.18</t>
  </si>
  <si>
    <t>UNION DE PVC SAP  Ø 3/4"</t>
  </si>
  <si>
    <t>UNION DE PVC SAP  Ø 1"</t>
  </si>
  <si>
    <t>UNION DE PVC SAP  Ø 1 1/2"</t>
  </si>
  <si>
    <t>UNION DE PVC SAP  Ø 2"</t>
  </si>
  <si>
    <t>CODO DE F°G°   Ø 2" X 90°</t>
  </si>
  <si>
    <t>04.02.04.17</t>
  </si>
  <si>
    <t>04.02.04.18</t>
  </si>
  <si>
    <t>04.02.04.19</t>
  </si>
  <si>
    <t>04.02.04.20</t>
  </si>
  <si>
    <t>04.02.04.21</t>
  </si>
  <si>
    <t>04.02.05</t>
  </si>
  <si>
    <t>VÁLVULAS</t>
  </si>
  <si>
    <t>04.02.05.01</t>
  </si>
  <si>
    <t>VÁLVULA COMPUERTA DE BRONCE Ø 3/4"</t>
  </si>
  <si>
    <t>VÁLVULA COMPUERTA DE BRONCE Ø 1/2"</t>
  </si>
  <si>
    <t>04.02.05.02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</si>
  <si>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</si>
  <si>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</si>
  <si>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</si>
  <si>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</si>
  <si>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</si>
  <si>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</si>
  <si>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ACCESORIOS TANQUE CISTERNA</t>
  </si>
  <si>
    <t>04.02.07</t>
  </si>
  <si>
    <t>EQUIPOS Y OTRAS INSTALACIONES</t>
  </si>
  <si>
    <t>INSTALACIÓN DE ELECTROBOMBAS</t>
  </si>
  <si>
    <t>04.02.07.01</t>
  </si>
  <si>
    <t>04.02.07.02</t>
  </si>
  <si>
    <t>INSTALACIÓN DE ACCESORIOS DEL SISTEMA DE BOMBEO</t>
  </si>
  <si>
    <t>SISTEMA DE DRENAJE PLUVIAL</t>
  </si>
  <si>
    <t>ACCESORIOS</t>
  </si>
  <si>
    <t xml:space="preserve">RED DE RECOLECCION </t>
  </si>
  <si>
    <t>RED DE RAMALES DE COLECTORES</t>
  </si>
  <si>
    <t>TAPA DE CONCRETO 70x50x5cm f'c=175kg/cm2</t>
  </si>
  <si>
    <t>CANALETA DE EVACUACION PLUVIAL</t>
  </si>
  <si>
    <t>RED RECOLECTORA TUBERÍA PVC UF Ø DE 8"</t>
  </si>
  <si>
    <t>04.02.05.03</t>
  </si>
  <si>
    <t>04.02.06.02</t>
  </si>
  <si>
    <t>04.03.01.02</t>
  </si>
  <si>
    <t>04.03.01.03</t>
  </si>
  <si>
    <t>04.03.01.04</t>
  </si>
  <si>
    <t>CANAL DE CONCRETO EN TECHO A=25cm, H=10 cm, E=5cm</t>
  </si>
  <si>
    <t>CANAL DE CONCRETO DRAMIX EN TECHO 30X30CM, E=10cm</t>
  </si>
  <si>
    <t>CANAL DE CONCRETO EN PISO A=20 CM H=VARIABLE, E=10cm</t>
  </si>
  <si>
    <t>CANAL DE CONCRETO EN PISO A=30 CM H=VARIABLE, E=10cm</t>
  </si>
  <si>
    <t>04.03.02.02</t>
  </si>
  <si>
    <t>04.03.02.03</t>
  </si>
  <si>
    <t>CANAL DE CONCRETO EN PISO A=50 CM H=VARIABLE, E=15cm</t>
  </si>
  <si>
    <t>04.03.02.04</t>
  </si>
  <si>
    <t>04.03.02.05</t>
  </si>
  <si>
    <t>REJILLA METALICA TIPO I A=30cm</t>
  </si>
  <si>
    <t>REJILLA METALICA TIPO II A=40cm</t>
  </si>
  <si>
    <t>REJILLA METALICA TIPO III A=70cm</t>
  </si>
  <si>
    <t>04.03.02.06</t>
  </si>
  <si>
    <t>04.03.02.07</t>
  </si>
  <si>
    <t>RED RECOLECTORA TUBERÍA PVC UF Ø DE 10"</t>
  </si>
  <si>
    <t>RED RECOLECTORA TUBERÍA PVC UF Ø DE 12"</t>
  </si>
  <si>
    <t>RED RECOLECTORA TUBERÍA PVC UF Ø DE 14"</t>
  </si>
  <si>
    <t>CAJAS DE INSPECCIÓN TIPO I A=1.00M L=1.00M H=VARIABLE</t>
  </si>
  <si>
    <t>CAJAS DE INSPECCIÓN TIPO II A=0.60M L=1.00M H=VARIABLE</t>
  </si>
  <si>
    <t>CAJAS DE INSPECCIÓN TIPO III A=1.45M L=4.50M H=VARIABLE</t>
  </si>
  <si>
    <t>04.03.02.08</t>
  </si>
  <si>
    <t>04.03.02.09</t>
  </si>
  <si>
    <t>04.03.02.10</t>
  </si>
  <si>
    <t>04.03.02.11</t>
  </si>
  <si>
    <t>04.03.02.12</t>
  </si>
  <si>
    <t>04.03.02.13</t>
  </si>
  <si>
    <t>04.03.02.14</t>
  </si>
  <si>
    <t>CONEXIONES A LA RED RECOLECTORA TUBERÍA PVC UF Ø DE 8"</t>
  </si>
  <si>
    <t>CONEXIONES A LA RED RECOLECTORA TUBERÍA PVC UF Ø DE 10"</t>
  </si>
  <si>
    <t>SUMIDEROS SIFONICO INOXIDABLE 200X200 CON DIAMETRO DE SALIDA DE 3"</t>
  </si>
  <si>
    <t>ABRAZADERA DE FIJACION DE MONTANTE TUBO DE 4"</t>
  </si>
  <si>
    <t>MONTANTE DE TUB. PVC SAP C-10 Ø 3" EMBEBIDA EN TABIQUERIA</t>
  </si>
  <si>
    <t>04.03.01.05</t>
  </si>
  <si>
    <t>MONTANTE DE TUB. PVC SAP C-10 Ø 4" ADOSADA</t>
  </si>
  <si>
    <t>04.03.01.06</t>
  </si>
  <si>
    <t>COLUMNETAS DE CONCRETO F´C=175 KG/CM2 PARA  BAJANTES</t>
  </si>
  <si>
    <t>ABRAZADERA DE FIJACION DE MONTANTE TUBO DE 3"</t>
  </si>
  <si>
    <t>04.03.03.04</t>
  </si>
  <si>
    <t>04.03.03.05</t>
  </si>
  <si>
    <t>SISTEMA DE DESAGUE Y VENTILACIÓN</t>
  </si>
  <si>
    <t>SALIDAS DE DESAGÜE Ø 2"</t>
  </si>
  <si>
    <t>SALIDAS DE DESAGUE</t>
  </si>
  <si>
    <t>04.04.01.02</t>
  </si>
  <si>
    <t>SALIDAS DE DESAGÜE Ø 3"</t>
  </si>
  <si>
    <t>SALIDAS DE DESAGÜE Ø 4"</t>
  </si>
  <si>
    <t>SALIDAS DE VENTILACIÓN Ø 2"</t>
  </si>
  <si>
    <t>04.04.01.03</t>
  </si>
  <si>
    <t>04.04.01.04</t>
  </si>
  <si>
    <t>REDES DE DERIVACIÓN</t>
  </si>
  <si>
    <t>TUBERÍA PVC SAL Ø 2"</t>
  </si>
  <si>
    <t>TUBERÍA PVC SAL Ø 3"</t>
  </si>
  <si>
    <t>MONTANTE PVC SAL Ø 2"</t>
  </si>
  <si>
    <t>TUBERÍA PVC SAL Ø 4"</t>
  </si>
  <si>
    <t>MONTANTE PVC SAL Ø 4"</t>
  </si>
  <si>
    <t>REDES COLECTORAS</t>
  </si>
  <si>
    <t>TUBERÍA PVC UF  Ø 6"</t>
  </si>
  <si>
    <t xml:space="preserve">ACCESORIOS DE REDES DE DESAGÜE </t>
  </si>
  <si>
    <t>04.01.04.01</t>
  </si>
  <si>
    <t xml:space="preserve">CODO DE PVC Ø 2" x 45° </t>
  </si>
  <si>
    <t xml:space="preserve">CODO DE PVC Ø 3" x 45° </t>
  </si>
  <si>
    <t xml:space="preserve">CODO DE PVC Ø 4" x 45° </t>
  </si>
  <si>
    <t xml:space="preserve">YEE DE PVC Ø 2" </t>
  </si>
  <si>
    <t xml:space="preserve">YEE DE PVC Ø 3" </t>
  </si>
  <si>
    <t>04.04.04.04</t>
  </si>
  <si>
    <t>04.04.04.05</t>
  </si>
  <si>
    <t>04.04.04.06</t>
  </si>
  <si>
    <t xml:space="preserve">YEE DE PVC Ø 4" </t>
  </si>
  <si>
    <t xml:space="preserve">YEE CON REDUCCIÓN DE PVC Ø 3" A 2" </t>
  </si>
  <si>
    <t xml:space="preserve">YEE CON REDUCCIÓN DE PVC Ø 4" A 2" </t>
  </si>
  <si>
    <t xml:space="preserve">YEE CON REDUCCIÓN DE PVC Ø 4" A 3" </t>
  </si>
  <si>
    <t xml:space="preserve">REDUCCIÓN DE PVC Ø 3" A 2" </t>
  </si>
  <si>
    <t xml:space="preserve">REDUCCIÓN DE PVC Ø 4" A 2" </t>
  </si>
  <si>
    <t xml:space="preserve">SUMIDERO Ø 2" </t>
  </si>
  <si>
    <t xml:space="preserve">SUMIDERO Ø 3" </t>
  </si>
  <si>
    <t>SUMIDERO SIFONICO DE ACERO INOXIDABLE</t>
  </si>
  <si>
    <t xml:space="preserve">REGISTRO ROSCADO Ø 4" </t>
  </si>
  <si>
    <t>CAJAS DE INSPECCIÓN</t>
  </si>
  <si>
    <t>CAJA DE REGISTRO DE 12" x 24"</t>
  </si>
  <si>
    <t>BUZONETAS DE D=0.60M E=0.15M H=VARIABLE</t>
  </si>
  <si>
    <t xml:space="preserve">BUZON  TIPO I DE D=1.20M E=0.15M H=1.20 </t>
  </si>
  <si>
    <t>BUZON  TIPO II DE D=1.20M E=0.15M H&gt;3.00M</t>
  </si>
  <si>
    <t>04.04.02.04</t>
  </si>
  <si>
    <t>04.04.02.05</t>
  </si>
  <si>
    <t>04.04.03.02</t>
  </si>
  <si>
    <t>04.04.04.07</t>
  </si>
  <si>
    <t>04.04.04.08</t>
  </si>
  <si>
    <t>04.04.04.09</t>
  </si>
  <si>
    <t>04.04.04.10</t>
  </si>
  <si>
    <t>04.04.04.11</t>
  </si>
  <si>
    <t>04.04.04.12</t>
  </si>
  <si>
    <t>04.04.04.13</t>
  </si>
  <si>
    <t>04.04.04.14</t>
  </si>
  <si>
    <t>04.04.04.15</t>
  </si>
  <si>
    <t>04.04.05.03</t>
  </si>
  <si>
    <t>04.04.05.04</t>
  </si>
  <si>
    <t>INSTALACIONES ESPECIALES</t>
  </si>
  <si>
    <t>VARIOS</t>
  </si>
  <si>
    <t>PRUEBA HIDRAULICA TUBERIA DE AGUA FRIA</t>
  </si>
  <si>
    <t>04.04.07.02</t>
  </si>
  <si>
    <t>PRUEBA HIDRAULICA TUBERIA DE DESAGUE</t>
  </si>
  <si>
    <t>LAVATORIO OVALIN DE CERAMICA VITRIFICADA BLANCO EMPOTRADO</t>
  </si>
  <si>
    <t>LAVATORIO DE PARED DE CERAMICA VITRIFICADA BLANCO -ADOSADO</t>
  </si>
  <si>
    <t>RESUMEN DE HOJA DE METRADOS INSTALACIONES SANITARIAS</t>
  </si>
  <si>
    <t xml:space="preserve">SOMBRERO DE VENTILACIÓN DE  Ø 4" </t>
  </si>
  <si>
    <t>TRAMPA DE GRASAS 0.30X0.60m H=0.6M</t>
  </si>
  <si>
    <t>04.03.01.07</t>
  </si>
  <si>
    <t>CANAL RANURADO MODULAR</t>
  </si>
  <si>
    <t>ml</t>
  </si>
  <si>
    <t>04.03.01.08</t>
  </si>
  <si>
    <t>MONTANTE DE TUB. PVC SAP C-10 Ø 3" ADOSADA</t>
  </si>
  <si>
    <t>DADO DE CONCRETO F´C=175 KG/CM2 PARA  BAJANTES</t>
  </si>
  <si>
    <t>04.03.02.15</t>
  </si>
  <si>
    <t>04.04.04.16</t>
  </si>
  <si>
    <t>04.04.04.17</t>
  </si>
  <si>
    <t xml:space="preserve">SOMBRERO DE VENTILACIÓN DE  Ø 2" </t>
  </si>
  <si>
    <t>MOVIMIENTO DE TIERRAS</t>
  </si>
  <si>
    <t>EXCAVACION EN TERRENO NORMAL</t>
  </si>
  <si>
    <t>RELLENO Y COMPACTADO CON MATERIAL SELECCIONADO</t>
  </si>
  <si>
    <t>REFINE Y NIVELACION DE ZANJA EN TERRENO MORNAL PARA TUBERIAS</t>
  </si>
  <si>
    <t>ACARREO MANUAL DE TUBERIA (D=60M)</t>
  </si>
  <si>
    <t>TRABAJOS PRELIMINARES</t>
  </si>
  <si>
    <t>LIMPIEZA DE TERRENO MANUAL</t>
  </si>
  <si>
    <t>TRAZO Y REPLANTEO PRELIMINAR</t>
  </si>
  <si>
    <t>REMOCIONES</t>
  </si>
  <si>
    <t>DEMILICION DE PISO DE COMCRETO</t>
  </si>
  <si>
    <t>ELIMINACION DE MATERIAL PROVENIENTE DE DEMOLICION</t>
  </si>
  <si>
    <t>ELIMINACION DE DESMONTE PROVENIENTE DE DEMOLICION C/EQUIPO</t>
  </si>
  <si>
    <t>SISTEMA DE AGUA FRIA REPOSICION</t>
  </si>
  <si>
    <t>PARTIDAS NUEVAS</t>
  </si>
  <si>
    <t>JARDIN N° 3, 4, 9</t>
  </si>
  <si>
    <t>M2</t>
  </si>
  <si>
    <t>M3</t>
  </si>
  <si>
    <t>ACARREO MANUAL INTERNO DE MATERIAL EXCEDENTE PROVENIENTE DE EXCAVACION</t>
  </si>
  <si>
    <t>KG</t>
  </si>
  <si>
    <t>UND</t>
  </si>
  <si>
    <t>TUBERIA PVC SAP DE 1"</t>
  </si>
  <si>
    <t>SUMINISTRO DE ACCESORIOS SANITARIOS</t>
  </si>
  <si>
    <t>MODULO DE BEBEDERO DE AGUA</t>
  </si>
  <si>
    <t>METRADO DE PARTIDAS NUEVAS</t>
  </si>
  <si>
    <t>Ubicación</t>
  </si>
  <si>
    <t>ABANCAY-ABANCAY-APURIMAC</t>
  </si>
  <si>
    <t>03.02.01</t>
  </si>
  <si>
    <t>03.02.01.01</t>
  </si>
  <si>
    <t>03.02.01.02</t>
  </si>
  <si>
    <t>03.02.02</t>
  </si>
  <si>
    <t>03.02.02.01</t>
  </si>
  <si>
    <t>03.02.03</t>
  </si>
  <si>
    <t>03.02.03.01</t>
  </si>
  <si>
    <t>03.02.04</t>
  </si>
  <si>
    <t>03.02.04.01</t>
  </si>
  <si>
    <t>03.02.04.02</t>
  </si>
  <si>
    <t>03.02.04.03</t>
  </si>
  <si>
    <t>03.02.04.04</t>
  </si>
  <si>
    <t>03.02.04.05</t>
  </si>
  <si>
    <t>03.02.04.06</t>
  </si>
  <si>
    <t>03.02.05</t>
  </si>
  <si>
    <t>03.02.05.01</t>
  </si>
  <si>
    <t>03.02.06</t>
  </si>
  <si>
    <t>03.02.06.01</t>
  </si>
  <si>
    <t>03.02.06.02</t>
  </si>
  <si>
    <t>03.01.01.</t>
  </si>
  <si>
    <t>03.01.01.01</t>
  </si>
  <si>
    <t>03.02.01.</t>
  </si>
  <si>
    <t>03.02.02.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</si>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</sst>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08">
    <xf numFmtId="0" fontId="0" fillId="0" borderId="0" xfId="0"/>
    <xf numFmtId="0" fontId="2" fillId="0" borderId="0" xfId="0" applyFont="1"/>
    <xf numFmtId="164" fontId="3" fillId="0" borderId="17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165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4" fontId="3" fillId="0" borderId="0" xfId="0" applyNumberFormat="1" applyFont="1" applyFill="1" applyBorder="1" applyAlignment="1" applyProtection="1">
      <alignment horizontal="left" vertical="center"/>
    </xf>
    <xf numFmtId="165" fontId="4" fillId="0" borderId="0" xfId="2" applyNumberFormat="1" applyFont="1" applyFill="1" applyBorder="1" applyAlignment="1" applyProtection="1">
      <alignment horizontal="left" vertical="center"/>
    </xf>
    <xf numFmtId="165" fontId="4" fillId="0" borderId="18" xfId="2" applyNumberFormat="1" applyFont="1" applyFill="1" applyBorder="1" applyAlignment="1" applyProtection="1">
      <alignment horizontal="center" vertical="center"/>
    </xf>
    <xf numFmtId="164" fontId="3" fillId="0" borderId="19" xfId="0" applyNumberFormat="1" applyFont="1" applyFill="1" applyBorder="1" applyAlignment="1" applyProtection="1">
      <alignment horizontal="left" vertical="center"/>
    </xf>
    <xf numFmtId="0" fontId="2" fillId="0" borderId="20" xfId="0" applyFont="1" applyFill="1" applyBorder="1" applyAlignment="1">
      <alignment vertical="center"/>
    </xf>
    <xf numFmtId="0" fontId="2" fillId="0" borderId="20" xfId="0" applyFont="1" applyBorder="1"/>
    <xf numFmtId="164" fontId="3" fillId="0" borderId="20" xfId="0" applyNumberFormat="1" applyFont="1" applyFill="1" applyBorder="1" applyAlignment="1" applyProtection="1">
      <alignment horizontal="left" vertical="center"/>
    </xf>
    <xf numFmtId="164" fontId="3" fillId="0" borderId="20" xfId="0" applyNumberFormat="1" applyFont="1" applyFill="1" applyBorder="1" applyAlignment="1" applyProtection="1">
      <alignment vertical="center"/>
    </xf>
    <xf numFmtId="165" fontId="4" fillId="0" borderId="20" xfId="2" applyNumberFormat="1" applyFont="1" applyFill="1" applyBorder="1" applyAlignment="1" applyProtection="1">
      <alignment horizontal="left" vertical="center"/>
    </xf>
    <xf numFmtId="165" fontId="4" fillId="0" borderId="21" xfId="2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Fill="1" applyBorder="1" applyAlignment="1" applyProtection="1">
      <alignment horizontal="left" vertical="center"/>
    </xf>
    <xf numFmtId="165" fontId="4" fillId="0" borderId="8" xfId="2" applyNumberFormat="1" applyFont="1" applyFill="1" applyBorder="1" applyAlignment="1" applyProtection="1">
      <alignment horizontal="center" vertical="center"/>
    </xf>
    <xf numFmtId="4" fontId="4" fillId="3" borderId="5" xfId="1" applyNumberFormat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vertical="center"/>
    </xf>
    <xf numFmtId="4" fontId="3" fillId="0" borderId="8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vertical="center"/>
    </xf>
    <xf numFmtId="4" fontId="3" fillId="0" borderId="7" xfId="2" applyNumberFormat="1" applyFont="1" applyFill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vertical="center"/>
    </xf>
    <xf numFmtId="4" fontId="4" fillId="0" borderId="8" xfId="2" applyNumberFormat="1" applyFont="1" applyFill="1" applyBorder="1" applyAlignment="1" applyProtection="1">
      <alignment vertical="center"/>
    </xf>
    <xf numFmtId="4" fontId="4" fillId="0" borderId="6" xfId="2" applyNumberFormat="1" applyFont="1" applyFill="1" applyBorder="1" applyAlignment="1" applyProtection="1">
      <alignment horizontal="center" vertical="center"/>
    </xf>
    <xf numFmtId="4" fontId="3" fillId="0" borderId="10" xfId="2" applyNumberFormat="1" applyFont="1" applyFill="1" applyBorder="1" applyAlignment="1" applyProtection="1">
      <alignment vertical="center"/>
    </xf>
    <xf numFmtId="4" fontId="3" fillId="0" borderId="11" xfId="2" applyNumberFormat="1" applyFont="1" applyFill="1" applyBorder="1" applyAlignment="1" applyProtection="1">
      <alignment horizontal="left" vertical="center"/>
    </xf>
    <xf numFmtId="4" fontId="3" fillId="0" borderId="12" xfId="2" applyNumberFormat="1" applyFont="1" applyFill="1" applyBorder="1" applyAlignment="1" applyProtection="1">
      <alignment vertical="center"/>
    </xf>
    <xf numFmtId="4" fontId="3" fillId="0" borderId="13" xfId="2" applyNumberFormat="1" applyFont="1" applyFill="1" applyBorder="1" applyAlignment="1" applyProtection="1">
      <alignment vertical="center"/>
    </xf>
    <xf numFmtId="4" fontId="3" fillId="0" borderId="1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Alignment="1" applyProtection="1">
      <alignment horizontal="center" vertical="center"/>
    </xf>
    <xf numFmtId="0" fontId="3" fillId="0" borderId="0" xfId="1" applyFont="1" applyAlignment="1" applyProtection="1">
      <alignment vertical="center"/>
    </xf>
    <xf numFmtId="4" fontId="4" fillId="0" borderId="14" xfId="1" applyNumberFormat="1" applyFont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right" vertical="center"/>
    </xf>
    <xf numFmtId="4" fontId="3" fillId="0" borderId="15" xfId="2" applyNumberFormat="1" applyFont="1" applyFill="1" applyBorder="1" applyAlignment="1" applyProtection="1">
      <alignment vertical="center"/>
    </xf>
    <xf numFmtId="4" fontId="3" fillId="0" borderId="15" xfId="2" applyNumberFormat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Alignment="1" applyProtection="1">
      <alignment horizontal="right" vertical="center"/>
    </xf>
    <xf numFmtId="4" fontId="3" fillId="0" borderId="15" xfId="1" applyNumberFormat="1" applyFont="1" applyFill="1" applyBorder="1" applyAlignment="1" applyProtection="1">
      <alignment vertical="center"/>
    </xf>
    <xf numFmtId="0" fontId="3" fillId="0" borderId="15" xfId="1" applyFont="1" applyFill="1" applyBorder="1" applyAlignment="1" applyProtection="1">
      <alignment horizontal="center" vertical="center"/>
    </xf>
    <xf numFmtId="4" fontId="3" fillId="0" borderId="15" xfId="1" applyNumberFormat="1" applyFont="1" applyBorder="1" applyAlignment="1" applyProtection="1">
      <alignment horizontal="left" vertical="center"/>
    </xf>
    <xf numFmtId="4" fontId="3" fillId="0" borderId="15" xfId="1" applyNumberFormat="1" applyFont="1" applyBorder="1" applyAlignment="1" applyProtection="1">
      <alignment vertical="center"/>
    </xf>
    <xf numFmtId="4" fontId="4" fillId="0" borderId="14" xfId="1" applyNumberFormat="1" applyFont="1" applyBorder="1" applyAlignment="1" applyProtection="1">
      <alignment vertical="center"/>
    </xf>
    <xf numFmtId="4" fontId="4" fillId="2" borderId="14" xfId="1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4" fontId="3" fillId="0" borderId="14" xfId="1" applyNumberFormat="1" applyFont="1" applyBorder="1" applyAlignment="1" applyProtection="1">
      <alignment vertical="center"/>
    </xf>
    <xf numFmtId="4" fontId="4" fillId="0" borderId="15" xfId="1" applyNumberFormat="1" applyFont="1" applyFill="1" applyBorder="1" applyAlignment="1" applyProtection="1">
      <alignment vertical="center"/>
    </xf>
    <xf numFmtId="4" fontId="4" fillId="0" borderId="15" xfId="2" applyNumberFormat="1" applyFont="1" applyFill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left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5" xfId="1" applyFont="1" applyFill="1" applyBorder="1" applyAlignment="1" applyProtection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4" fontId="9" fillId="0" borderId="15" xfId="1" applyNumberFormat="1" applyFont="1" applyBorder="1" applyAlignment="1" applyProtection="1">
      <alignment horizontal="left" vertical="center"/>
    </xf>
    <xf numFmtId="4" fontId="9" fillId="0" borderId="15" xfId="1" applyNumberFormat="1" applyFont="1" applyFill="1" applyBorder="1" applyAlignment="1" applyProtection="1">
      <alignment vertical="center"/>
    </xf>
    <xf numFmtId="4" fontId="10" fillId="0" borderId="15" xfId="1" applyNumberFormat="1" applyFont="1" applyBorder="1" applyAlignment="1" applyProtection="1">
      <alignment horizontal="left" vertical="center"/>
    </xf>
    <xf numFmtId="4" fontId="10" fillId="0" borderId="15" xfId="1" applyNumberFormat="1" applyFont="1" applyFill="1" applyBorder="1" applyAlignment="1" applyProtection="1">
      <alignment vertical="center"/>
    </xf>
    <xf numFmtId="4" fontId="11" fillId="0" borderId="15" xfId="1" applyNumberFormat="1" applyFont="1" applyBorder="1" applyAlignment="1" applyProtection="1">
      <alignment horizontal="left" vertical="center"/>
    </xf>
    <xf numFmtId="4" fontId="11" fillId="0" borderId="15" xfId="1" applyNumberFormat="1" applyFont="1" applyFill="1" applyBorder="1" applyAlignment="1" applyProtection="1">
      <alignment vertical="center"/>
    </xf>
    <xf numFmtId="4" fontId="3" fillId="0" borderId="9" xfId="2" applyNumberFormat="1" applyFont="1" applyFill="1" applyBorder="1" applyAlignment="1" applyProtection="1">
      <alignment vertical="center"/>
    </xf>
    <xf numFmtId="4" fontId="10" fillId="0" borderId="0" xfId="1" applyNumberFormat="1" applyFont="1" applyFill="1" applyBorder="1" applyAlignment="1" applyProtection="1">
      <alignment vertical="center"/>
    </xf>
    <xf numFmtId="4" fontId="9" fillId="0" borderId="0" xfId="1" applyNumberFormat="1" applyFont="1" applyFill="1" applyBorder="1" applyAlignment="1" applyProtection="1">
      <alignment vertical="center"/>
    </xf>
    <xf numFmtId="4" fontId="11" fillId="0" borderId="0" xfId="1" applyNumberFormat="1" applyFont="1" applyFill="1" applyBorder="1" applyAlignment="1" applyProtection="1">
      <alignment vertical="center"/>
    </xf>
    <xf numFmtId="4" fontId="4" fillId="2" borderId="1" xfId="1" applyNumberFormat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horizontal="left" vertical="center"/>
    </xf>
    <xf numFmtId="4" fontId="3" fillId="0" borderId="7" xfId="1" applyNumberFormat="1" applyFont="1" applyFill="1" applyBorder="1" applyAlignment="1" applyProtection="1">
      <alignment vertical="center"/>
    </xf>
    <xf numFmtId="4" fontId="3" fillId="0" borderId="0" xfId="2" applyNumberFormat="1" applyFont="1" applyFill="1" applyBorder="1" applyAlignment="1" applyProtection="1">
      <alignment horizontal="center" vertical="center"/>
    </xf>
    <xf numFmtId="4" fontId="10" fillId="0" borderId="6" xfId="1" applyNumberFormat="1" applyFont="1" applyBorder="1" applyAlignment="1" applyProtection="1">
      <alignment horizontal="left" vertical="center"/>
    </xf>
    <xf numFmtId="4" fontId="9" fillId="0" borderId="6" xfId="1" applyNumberFormat="1" applyFont="1" applyBorder="1" applyAlignment="1" applyProtection="1">
      <alignment horizontal="left" vertical="center"/>
    </xf>
    <xf numFmtId="4" fontId="11" fillId="0" borderId="6" xfId="1" applyNumberFormat="1" applyFont="1" applyBorder="1" applyAlignment="1" applyProtection="1">
      <alignment horizontal="left" vertical="center"/>
    </xf>
    <xf numFmtId="4" fontId="9" fillId="0" borderId="6" xfId="2" applyNumberFormat="1" applyFont="1" applyFill="1" applyBorder="1" applyAlignment="1" applyProtection="1">
      <alignment horizontal="left" vertical="center"/>
    </xf>
    <xf numFmtId="4" fontId="9" fillId="0" borderId="7" xfId="2" applyNumberFormat="1" applyFont="1" applyFill="1" applyBorder="1" applyAlignment="1" applyProtection="1">
      <alignment horizontal="left" vertical="center"/>
    </xf>
    <xf numFmtId="4" fontId="11" fillId="0" borderId="6" xfId="2" applyNumberFormat="1" applyFont="1" applyFill="1" applyBorder="1" applyAlignment="1" applyProtection="1">
      <alignment vertical="center"/>
    </xf>
    <xf numFmtId="4" fontId="11" fillId="0" borderId="7" xfId="2" applyNumberFormat="1" applyFont="1" applyFill="1" applyBorder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4" fontId="3" fillId="0" borderId="9" xfId="1" applyNumberFormat="1" applyFont="1" applyBorder="1" applyAlignment="1" applyProtection="1">
      <alignment vertical="center"/>
    </xf>
    <xf numFmtId="4" fontId="14" fillId="0" borderId="15" xfId="2" applyNumberFormat="1" applyFont="1" applyFill="1" applyBorder="1" applyAlignment="1" applyProtection="1">
      <alignment horizontal="center" vertical="center"/>
    </xf>
    <xf numFmtId="0" fontId="12" fillId="4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164" fontId="7" fillId="0" borderId="22" xfId="0" applyNumberFormat="1" applyFont="1" applyFill="1" applyBorder="1" applyAlignment="1" applyProtection="1">
      <alignment horizontal="left" vertical="center" wrapText="1"/>
    </xf>
    <xf numFmtId="164" fontId="7" fillId="0" borderId="16" xfId="0" applyNumberFormat="1" applyFont="1" applyFill="1" applyBorder="1" applyAlignment="1" applyProtection="1">
      <alignment horizontal="left" vertical="center" wrapText="1"/>
    </xf>
    <xf numFmtId="164" fontId="7" fillId="0" borderId="23" xfId="0" applyNumberFormat="1" applyFont="1" applyFill="1" applyBorder="1" applyAlignment="1" applyProtection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0" fontId="12" fillId="0" borderId="0" xfId="2" applyFont="1" applyFill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4" borderId="2" xfId="2" applyFont="1" applyFill="1" applyBorder="1" applyAlignment="1" applyProtection="1">
      <alignment horizontal="center" vertical="center"/>
    </xf>
    <xf numFmtId="0" fontId="12" fillId="4" borderId="3" xfId="2" applyFont="1" applyFill="1" applyBorder="1" applyAlignment="1" applyProtection="1">
      <alignment horizontal="center" vertical="center"/>
    </xf>
    <xf numFmtId="0" fontId="12" fillId="4" borderId="4" xfId="2" applyFont="1" applyFill="1" applyBorder="1" applyAlignment="1" applyProtection="1">
      <alignment horizontal="center" vertical="center"/>
    </xf>
    <xf numFmtId="0" fontId="7" fillId="0" borderId="20" xfId="2" applyFont="1" applyFill="1" applyBorder="1" applyAlignment="1" applyProtection="1">
      <alignment horizontal="center" vertical="center" wrapText="1"/>
    </xf>
    <xf numFmtId="0" fontId="13" fillId="4" borderId="2" xfId="2" applyFont="1" applyFill="1" applyBorder="1" applyAlignment="1" applyProtection="1">
      <alignment horizontal="center" vertical="center"/>
    </xf>
    <xf numFmtId="0" fontId="13" fillId="4" borderId="3" xfId="2" applyFont="1" applyFill="1" applyBorder="1" applyAlignment="1" applyProtection="1">
      <alignment horizontal="center" vertical="center"/>
    </xf>
    <xf numFmtId="0" fontId="13" fillId="4" borderId="4" xfId="2" applyFont="1" applyFill="1" applyBorder="1" applyAlignment="1" applyProtection="1">
      <alignment horizontal="center" vertical="center"/>
    </xf>
    <xf numFmtId="4" fontId="10" fillId="0" borderId="0" xfId="1" applyNumberFormat="1" applyFont="1" applyBorder="1" applyAlignment="1" applyProtection="1">
      <alignment horizontal="left" vertical="center"/>
    </xf>
    <xf numFmtId="4" fontId="9" fillId="0" borderId="0" xfId="1" applyNumberFormat="1" applyFont="1" applyBorder="1" applyAlignment="1" applyProtection="1">
      <alignment horizontal="left" vertical="center"/>
    </xf>
    <xf numFmtId="4" fontId="11" fillId="0" borderId="0" xfId="1" applyNumberFormat="1" applyFont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Fill="1" applyBorder="1" applyAlignment="1" applyProtection="1">
      <alignment vertical="center"/>
    </xf>
    <xf numFmtId="4" fontId="4" fillId="2" borderId="5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_Hoja1" xfId="2" xr:uid="{00000000-0005-0000-0000-000002000000}"/>
    <cellStyle name="Normal_RESERVO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39</xdr:row>
      <xdr:rowOff>44823</xdr:rowOff>
    </xdr:from>
    <xdr:to>
      <xdr:col>2</xdr:col>
      <xdr:colOff>563967</xdr:colOff>
      <xdr:row>43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104775</xdr:colOff>
      <xdr:row>5</xdr:row>
      <xdr:rowOff>17145</xdr:rowOff>
    </xdr:to>
    <xdr:pic>
      <xdr:nvPicPr>
        <xdr:cNvPr id="24" name="Imagen 23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0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38</xdr:row>
      <xdr:rowOff>145676</xdr:rowOff>
    </xdr:from>
    <xdr:to>
      <xdr:col>9</xdr:col>
      <xdr:colOff>340098</xdr:colOff>
      <xdr:row>43</xdr:row>
      <xdr:rowOff>162821</xdr:rowOff>
    </xdr:to>
    <xdr:pic>
      <xdr:nvPicPr>
        <xdr:cNvPr id="25" name="Imagen 24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03558" y="1996888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A560B30B-BFFE-4424-98DD-11BEF380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683559</xdr:colOff>
      <xdr:row>0</xdr:row>
      <xdr:rowOff>0</xdr:rowOff>
    </xdr:from>
    <xdr:to>
      <xdr:col>8</xdr:col>
      <xdr:colOff>13335</xdr:colOff>
      <xdr:row>5</xdr:row>
      <xdr:rowOff>17145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58A7C63A-E150-40C8-9A05-9CB1066C4F4A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73079" y="0"/>
          <a:ext cx="91473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view="pageBreakPreview" zoomScale="85" zoomScaleNormal="70" zoomScaleSheetLayoutView="85" workbookViewId="0">
      <selection activeCell="C38" sqref="C38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93" t="s">
        <v>30</v>
      </c>
      <c r="D1" s="93"/>
      <c r="E1" s="93"/>
      <c r="F1" s="93"/>
      <c r="G1" s="93"/>
      <c r="H1" s="93"/>
    </row>
    <row r="2" spans="2:10" x14ac:dyDescent="0.3">
      <c r="C2" s="93" t="s">
        <v>31</v>
      </c>
      <c r="D2" s="93"/>
      <c r="E2" s="93"/>
      <c r="F2" s="93"/>
      <c r="G2" s="93"/>
      <c r="H2" s="93"/>
    </row>
    <row r="3" spans="2:10" x14ac:dyDescent="0.3">
      <c r="C3" s="93" t="s">
        <v>32</v>
      </c>
      <c r="D3" s="93"/>
      <c r="E3" s="93"/>
      <c r="F3" s="93"/>
      <c r="G3" s="93"/>
      <c r="H3" s="93"/>
    </row>
    <row r="4" spans="2:10" x14ac:dyDescent="0.3">
      <c r="C4" s="94" t="s">
        <v>33</v>
      </c>
      <c r="D4" s="94"/>
      <c r="E4" s="94"/>
      <c r="F4" s="94"/>
      <c r="G4" s="94"/>
      <c r="H4" s="94"/>
    </row>
    <row r="5" spans="2:10" x14ac:dyDescent="0.3">
      <c r="C5" s="82"/>
      <c r="D5" s="82"/>
      <c r="E5" s="82"/>
      <c r="F5" s="82"/>
      <c r="G5" s="82"/>
      <c r="H5" s="82"/>
    </row>
    <row r="6" spans="2:10" ht="15.6" x14ac:dyDescent="0.3">
      <c r="B6" s="95" t="s">
        <v>21</v>
      </c>
      <c r="C6" s="96"/>
      <c r="D6" s="96"/>
      <c r="E6" s="96"/>
      <c r="F6" s="96"/>
      <c r="G6" s="96"/>
      <c r="H6" s="96"/>
      <c r="I6" s="96"/>
      <c r="J6" s="97"/>
    </row>
    <row r="8" spans="2:10" ht="15.6" x14ac:dyDescent="0.3">
      <c r="B8" s="92" t="s">
        <v>326</v>
      </c>
      <c r="C8" s="92"/>
      <c r="D8" s="92"/>
      <c r="E8" s="92"/>
      <c r="F8" s="92"/>
      <c r="G8" s="92"/>
      <c r="H8" s="92"/>
      <c r="I8" s="92"/>
      <c r="J8" s="92"/>
    </row>
    <row r="9" spans="2:10" ht="15" thickBot="1" x14ac:dyDescent="0.35">
      <c r="B9" s="83"/>
      <c r="C9" s="83"/>
      <c r="D9" s="83"/>
      <c r="E9" s="83"/>
      <c r="F9" s="83"/>
      <c r="G9" s="83"/>
      <c r="H9" s="83"/>
      <c r="I9" s="83"/>
      <c r="J9" s="83"/>
    </row>
    <row r="10" spans="2:10" ht="31.5" customHeight="1" x14ac:dyDescent="0.3">
      <c r="B10" s="88" t="s">
        <v>20</v>
      </c>
      <c r="C10" s="89"/>
      <c r="D10" s="89"/>
      <c r="E10" s="89"/>
      <c r="F10" s="89"/>
      <c r="G10" s="89"/>
      <c r="H10" s="89"/>
      <c r="I10" s="89"/>
      <c r="J10" s="90"/>
    </row>
    <row r="11" spans="2:10" x14ac:dyDescent="0.3">
      <c r="B11" s="2" t="s">
        <v>28</v>
      </c>
      <c r="C11" s="3" t="s">
        <v>29</v>
      </c>
      <c r="D11" s="3"/>
      <c r="E11" s="4"/>
      <c r="F11" s="5"/>
      <c r="G11" s="6" t="s">
        <v>7</v>
      </c>
      <c r="H11" s="91">
        <v>42887</v>
      </c>
      <c r="I11" s="91"/>
      <c r="J11" s="7"/>
    </row>
    <row r="12" spans="2:10" x14ac:dyDescent="0.3">
      <c r="B12" s="2" t="s">
        <v>26</v>
      </c>
      <c r="C12" s="3" t="s">
        <v>22</v>
      </c>
      <c r="D12" s="8"/>
      <c r="E12" s="8"/>
      <c r="F12" s="3"/>
      <c r="G12" s="9" t="s">
        <v>25</v>
      </c>
      <c r="H12" s="4" t="s">
        <v>22</v>
      </c>
      <c r="I12" s="10"/>
      <c r="J12" s="11"/>
    </row>
    <row r="13" spans="2:10" x14ac:dyDescent="0.3">
      <c r="B13" s="2" t="s">
        <v>27</v>
      </c>
      <c r="C13" s="3" t="s">
        <v>22</v>
      </c>
      <c r="D13" s="8"/>
      <c r="E13" s="8"/>
      <c r="F13" s="3"/>
      <c r="G13" s="9" t="s">
        <v>23</v>
      </c>
      <c r="H13" s="4" t="s">
        <v>24</v>
      </c>
      <c r="I13" s="10"/>
      <c r="J13" s="11"/>
    </row>
    <row r="14" spans="2:10" ht="15" thickBot="1" x14ac:dyDescent="0.35">
      <c r="B14" s="12" t="s">
        <v>36</v>
      </c>
      <c r="C14" s="13" t="s">
        <v>37</v>
      </c>
      <c r="D14" s="14"/>
      <c r="E14" s="14"/>
      <c r="F14" s="13"/>
      <c r="G14" s="15" t="s">
        <v>34</v>
      </c>
      <c r="H14" s="16" t="s">
        <v>35</v>
      </c>
      <c r="I14" s="17"/>
      <c r="J14" s="18"/>
    </row>
    <row r="15" spans="2:10" x14ac:dyDescent="0.3">
      <c r="B15" s="19"/>
      <c r="C15" s="3"/>
      <c r="D15" s="8"/>
      <c r="E15" s="8"/>
      <c r="F15" s="3"/>
      <c r="G15" s="9"/>
      <c r="H15" s="4"/>
      <c r="I15" s="10"/>
      <c r="J15" s="20"/>
    </row>
    <row r="16" spans="2:10" x14ac:dyDescent="0.3">
      <c r="B16" s="71" t="s">
        <v>4</v>
      </c>
      <c r="C16" s="55" t="s">
        <v>0</v>
      </c>
      <c r="D16" s="56"/>
      <c r="E16" s="56"/>
      <c r="F16" s="56"/>
      <c r="G16" s="56"/>
      <c r="H16" s="57"/>
      <c r="I16" s="58" t="s">
        <v>5</v>
      </c>
      <c r="J16" s="58" t="s">
        <v>6</v>
      </c>
    </row>
    <row r="17" spans="2:10" x14ac:dyDescent="0.3">
      <c r="B17" s="75">
        <f>+'MET-AGUA'!B14</f>
        <v>3</v>
      </c>
      <c r="C17" s="68" t="str">
        <f>+'MET-AGUA'!C14</f>
        <v>INSTALACIONES SANITARIAS</v>
      </c>
      <c r="D17" s="23"/>
      <c r="E17" s="23"/>
      <c r="F17" s="23"/>
      <c r="G17" s="23"/>
      <c r="H17" s="24"/>
      <c r="I17" s="25">
        <f>+'MET-AGUA'!I14</f>
        <v>0</v>
      </c>
      <c r="J17" s="26">
        <f>+'MET-AGUA'!J14</f>
        <v>0</v>
      </c>
    </row>
    <row r="18" spans="2:10" x14ac:dyDescent="0.3">
      <c r="B18" s="76" t="s">
        <v>62</v>
      </c>
      <c r="C18" s="69" t="s">
        <v>61</v>
      </c>
      <c r="D18" s="23"/>
      <c r="E18" s="23"/>
      <c r="F18" s="23"/>
      <c r="G18" s="23"/>
      <c r="H18" s="24"/>
      <c r="I18" s="25"/>
      <c r="J18" s="26"/>
    </row>
    <row r="19" spans="2:10" x14ac:dyDescent="0.3">
      <c r="B19" s="77" t="s">
        <v>63</v>
      </c>
      <c r="C19" s="70" t="s">
        <v>98</v>
      </c>
      <c r="D19" s="23"/>
      <c r="E19" s="23"/>
      <c r="F19" s="23"/>
      <c r="G19" s="23"/>
      <c r="H19" s="24"/>
      <c r="I19" s="25"/>
      <c r="J19" s="26"/>
    </row>
    <row r="20" spans="2:10" x14ac:dyDescent="0.3">
      <c r="B20" s="28" t="s">
        <v>64</v>
      </c>
      <c r="C20" s="73" t="s">
        <v>160</v>
      </c>
      <c r="D20" s="23"/>
      <c r="E20" s="23"/>
      <c r="F20" s="23"/>
      <c r="G20" s="23"/>
      <c r="H20" s="24"/>
      <c r="I20" s="24">
        <v>2</v>
      </c>
      <c r="J20" s="26" t="s">
        <v>11</v>
      </c>
    </row>
    <row r="21" spans="2:10" x14ac:dyDescent="0.3">
      <c r="B21" s="28" t="s">
        <v>65</v>
      </c>
      <c r="C21" s="73" t="s">
        <v>74</v>
      </c>
      <c r="D21" s="23"/>
      <c r="E21" s="23"/>
      <c r="F21" s="23"/>
      <c r="G21" s="23"/>
      <c r="H21" s="24"/>
      <c r="I21" s="24">
        <v>0</v>
      </c>
      <c r="J21" s="26" t="s">
        <v>11</v>
      </c>
    </row>
    <row r="22" spans="2:10" x14ac:dyDescent="0.3">
      <c r="B22" s="28" t="s">
        <v>66</v>
      </c>
      <c r="C22" s="73" t="s">
        <v>325</v>
      </c>
      <c r="D22" s="23"/>
      <c r="E22" s="23"/>
      <c r="F22" s="23"/>
      <c r="G22" s="23"/>
      <c r="H22" s="24"/>
      <c r="I22" s="24">
        <v>1</v>
      </c>
      <c r="J22" s="26" t="s">
        <v>11</v>
      </c>
    </row>
    <row r="23" spans="2:10" x14ac:dyDescent="0.3">
      <c r="B23" s="28" t="s">
        <v>67</v>
      </c>
      <c r="C23" s="73" t="s">
        <v>324</v>
      </c>
      <c r="D23" s="23"/>
      <c r="E23" s="23"/>
      <c r="F23" s="23"/>
      <c r="G23" s="23"/>
      <c r="H23" s="24"/>
      <c r="I23" s="24">
        <v>10</v>
      </c>
      <c r="J23" s="26" t="s">
        <v>11</v>
      </c>
    </row>
    <row r="24" spans="2:10" x14ac:dyDescent="0.3">
      <c r="B24" s="28" t="s">
        <v>71</v>
      </c>
      <c r="C24" s="73" t="s">
        <v>170</v>
      </c>
      <c r="D24" s="23"/>
      <c r="E24" s="23"/>
      <c r="F24" s="23"/>
      <c r="G24" s="23"/>
      <c r="H24" s="24"/>
      <c r="I24" s="24">
        <v>1</v>
      </c>
      <c r="J24" s="26" t="s">
        <v>11</v>
      </c>
    </row>
    <row r="25" spans="2:10" x14ac:dyDescent="0.3">
      <c r="B25" s="28" t="s">
        <v>72</v>
      </c>
      <c r="C25" s="73" t="s">
        <v>95</v>
      </c>
      <c r="D25" s="23"/>
      <c r="E25" s="23"/>
      <c r="F25" s="23"/>
      <c r="G25" s="23"/>
      <c r="H25" s="24"/>
      <c r="I25" s="24">
        <v>1</v>
      </c>
      <c r="J25" s="26" t="s">
        <v>11</v>
      </c>
    </row>
    <row r="26" spans="2:10" x14ac:dyDescent="0.3">
      <c r="B26" s="28" t="s">
        <v>73</v>
      </c>
      <c r="C26" s="73" t="s">
        <v>68</v>
      </c>
      <c r="D26" s="23"/>
      <c r="E26" s="23"/>
      <c r="F26" s="23"/>
      <c r="G26" s="23"/>
      <c r="H26" s="24"/>
      <c r="I26" s="24">
        <v>2</v>
      </c>
      <c r="J26" s="26" t="s">
        <v>11</v>
      </c>
    </row>
    <row r="27" spans="2:10" x14ac:dyDescent="0.3">
      <c r="B27" s="77" t="s">
        <v>100</v>
      </c>
      <c r="C27" s="70" t="s">
        <v>99</v>
      </c>
      <c r="D27" s="23"/>
      <c r="E27" s="23"/>
      <c r="F27" s="23"/>
      <c r="G27" s="23"/>
      <c r="H27" s="24"/>
      <c r="I27" s="24"/>
      <c r="J27" s="26"/>
    </row>
    <row r="28" spans="2:10" x14ac:dyDescent="0.3">
      <c r="B28" s="28" t="s">
        <v>75</v>
      </c>
      <c r="C28" s="73" t="s">
        <v>69</v>
      </c>
      <c r="D28" s="23"/>
      <c r="E28" s="23"/>
      <c r="F28" s="23"/>
      <c r="G28" s="23"/>
      <c r="H28" s="24"/>
      <c r="I28" s="24">
        <v>11</v>
      </c>
      <c r="J28" s="26" t="s">
        <v>11</v>
      </c>
    </row>
    <row r="29" spans="2:10" x14ac:dyDescent="0.3">
      <c r="B29" s="28" t="s">
        <v>77</v>
      </c>
      <c r="C29" s="73" t="s">
        <v>70</v>
      </c>
      <c r="D29" s="23"/>
      <c r="E29" s="23"/>
      <c r="F29" s="23"/>
      <c r="G29" s="23"/>
      <c r="H29" s="24"/>
      <c r="I29" s="24">
        <v>3</v>
      </c>
      <c r="J29" s="26" t="s">
        <v>11</v>
      </c>
    </row>
    <row r="30" spans="2:10" x14ac:dyDescent="0.3">
      <c r="B30" s="28" t="s">
        <v>79</v>
      </c>
      <c r="C30" s="73" t="s">
        <v>96</v>
      </c>
      <c r="D30" s="23"/>
      <c r="E30" s="23"/>
      <c r="F30" s="23"/>
      <c r="G30" s="23"/>
      <c r="H30" s="24"/>
      <c r="I30" s="24">
        <v>1</v>
      </c>
      <c r="J30" s="26" t="s">
        <v>11</v>
      </c>
    </row>
    <row r="31" spans="2:10" x14ac:dyDescent="0.3">
      <c r="B31" s="28" t="s">
        <v>80</v>
      </c>
      <c r="C31" s="73" t="s">
        <v>171</v>
      </c>
      <c r="D31" s="23"/>
      <c r="E31" s="23"/>
      <c r="F31" s="23"/>
      <c r="G31" s="23"/>
      <c r="H31" s="24"/>
      <c r="I31" s="24">
        <v>2</v>
      </c>
      <c r="J31" s="26" t="s">
        <v>11</v>
      </c>
    </row>
    <row r="32" spans="2:10" x14ac:dyDescent="0.3">
      <c r="B32" s="28" t="s">
        <v>81</v>
      </c>
      <c r="C32" s="73" t="s">
        <v>172</v>
      </c>
      <c r="D32" s="23"/>
      <c r="E32" s="23"/>
      <c r="F32" s="23"/>
      <c r="G32" s="23"/>
      <c r="H32" s="24"/>
      <c r="I32" s="24">
        <v>3</v>
      </c>
      <c r="J32" s="26" t="s">
        <v>11</v>
      </c>
    </row>
    <row r="33" spans="2:10" x14ac:dyDescent="0.3">
      <c r="B33" s="28" t="s">
        <v>83</v>
      </c>
      <c r="C33" s="73" t="s">
        <v>173</v>
      </c>
      <c r="D33" s="23"/>
      <c r="E33" s="23"/>
      <c r="F33" s="23"/>
      <c r="G33" s="23"/>
      <c r="H33" s="24"/>
      <c r="I33" s="24">
        <v>1</v>
      </c>
      <c r="J33" s="26" t="s">
        <v>11</v>
      </c>
    </row>
    <row r="34" spans="2:10" x14ac:dyDescent="0.3">
      <c r="B34" s="28" t="s">
        <v>85</v>
      </c>
      <c r="C34" s="73" t="s">
        <v>174</v>
      </c>
      <c r="D34" s="23"/>
      <c r="E34" s="23"/>
      <c r="F34" s="23"/>
      <c r="G34" s="23"/>
      <c r="H34" s="24"/>
      <c r="I34" s="24">
        <v>0</v>
      </c>
      <c r="J34" s="26" t="s">
        <v>11</v>
      </c>
    </row>
    <row r="35" spans="2:10" x14ac:dyDescent="0.3">
      <c r="B35" s="28" t="s">
        <v>87</v>
      </c>
      <c r="C35" s="73" t="s">
        <v>76</v>
      </c>
      <c r="D35" s="23"/>
      <c r="E35" s="23"/>
      <c r="F35" s="23"/>
      <c r="G35" s="23"/>
      <c r="H35" s="24"/>
      <c r="I35" s="24">
        <v>2</v>
      </c>
      <c r="J35" s="26" t="s">
        <v>11</v>
      </c>
    </row>
    <row r="36" spans="2:10" x14ac:dyDescent="0.3">
      <c r="B36" s="28" t="s">
        <v>91</v>
      </c>
      <c r="C36" s="73" t="s">
        <v>78</v>
      </c>
      <c r="D36" s="23"/>
      <c r="E36" s="23"/>
      <c r="F36" s="23"/>
      <c r="G36" s="23"/>
      <c r="H36" s="24"/>
      <c r="I36" s="24">
        <v>2</v>
      </c>
      <c r="J36" s="26" t="s">
        <v>11</v>
      </c>
    </row>
    <row r="37" spans="2:10" x14ac:dyDescent="0.3">
      <c r="B37" s="28" t="s">
        <v>89</v>
      </c>
      <c r="C37" s="73" t="s">
        <v>176</v>
      </c>
      <c r="D37" s="23"/>
      <c r="E37" s="23"/>
      <c r="F37" s="23"/>
      <c r="G37" s="23"/>
      <c r="H37" s="24"/>
      <c r="I37" s="24">
        <v>4</v>
      </c>
      <c r="J37" s="26" t="s">
        <v>11</v>
      </c>
    </row>
    <row r="38" spans="2:10" x14ac:dyDescent="0.3">
      <c r="B38" s="28" t="s">
        <v>93</v>
      </c>
      <c r="C38" s="73" t="s">
        <v>175</v>
      </c>
      <c r="D38" s="23"/>
      <c r="E38" s="23"/>
      <c r="F38" s="23"/>
      <c r="G38" s="23"/>
      <c r="H38" s="24"/>
      <c r="I38" s="24">
        <v>1</v>
      </c>
      <c r="J38" s="26" t="s">
        <v>11</v>
      </c>
    </row>
    <row r="39" spans="2:10" x14ac:dyDescent="0.3">
      <c r="B39" s="28" t="s">
        <v>97</v>
      </c>
      <c r="C39" s="73" t="s">
        <v>82</v>
      </c>
      <c r="D39" s="23"/>
      <c r="E39" s="23"/>
      <c r="F39" s="23"/>
      <c r="G39" s="23"/>
      <c r="H39" s="24"/>
      <c r="I39" s="24">
        <v>1</v>
      </c>
      <c r="J39" s="26" t="s">
        <v>11</v>
      </c>
    </row>
    <row r="40" spans="2:10" x14ac:dyDescent="0.3">
      <c r="B40" s="28" t="s">
        <v>177</v>
      </c>
      <c r="C40" s="73" t="s">
        <v>84</v>
      </c>
      <c r="D40" s="23"/>
      <c r="E40" s="23"/>
      <c r="F40" s="23"/>
      <c r="G40" s="23"/>
      <c r="H40" s="24"/>
      <c r="I40" s="24">
        <v>3</v>
      </c>
      <c r="J40" s="26" t="s">
        <v>11</v>
      </c>
    </row>
    <row r="41" spans="2:10" x14ac:dyDescent="0.3">
      <c r="B41" s="28" t="s">
        <v>178</v>
      </c>
      <c r="C41" s="73" t="s">
        <v>86</v>
      </c>
      <c r="D41" s="23"/>
      <c r="E41" s="23"/>
      <c r="F41" s="23"/>
      <c r="G41" s="23"/>
      <c r="H41" s="24"/>
      <c r="I41" s="24">
        <v>3</v>
      </c>
      <c r="J41" s="26" t="s">
        <v>11</v>
      </c>
    </row>
    <row r="42" spans="2:10" x14ac:dyDescent="0.3">
      <c r="B42" s="28" t="s">
        <v>179</v>
      </c>
      <c r="C42" s="73" t="s">
        <v>88</v>
      </c>
      <c r="D42" s="23"/>
      <c r="E42" s="23"/>
      <c r="F42" s="23"/>
      <c r="G42" s="23"/>
      <c r="H42" s="24"/>
      <c r="I42" s="24">
        <v>2</v>
      </c>
      <c r="J42" s="26" t="s">
        <v>11</v>
      </c>
    </row>
    <row r="43" spans="2:10" x14ac:dyDescent="0.3">
      <c r="B43" s="28" t="s">
        <v>180</v>
      </c>
      <c r="C43" s="73" t="s">
        <v>92</v>
      </c>
      <c r="D43" s="23"/>
      <c r="E43" s="23"/>
      <c r="F43" s="23"/>
      <c r="G43" s="23"/>
      <c r="H43" s="24"/>
      <c r="I43" s="24">
        <v>10</v>
      </c>
      <c r="J43" s="26" t="s">
        <v>11</v>
      </c>
    </row>
    <row r="44" spans="2:10" x14ac:dyDescent="0.3">
      <c r="B44" s="28" t="s">
        <v>181</v>
      </c>
      <c r="C44" s="73" t="s">
        <v>90</v>
      </c>
      <c r="D44" s="23"/>
      <c r="E44" s="23"/>
      <c r="F44" s="23"/>
      <c r="G44" s="23"/>
      <c r="H44" s="24"/>
      <c r="I44" s="24">
        <v>3</v>
      </c>
      <c r="J44" s="26" t="s">
        <v>11</v>
      </c>
    </row>
    <row r="45" spans="2:10" x14ac:dyDescent="0.3">
      <c r="B45" s="28" t="s">
        <v>182</v>
      </c>
      <c r="C45" s="73" t="s">
        <v>94</v>
      </c>
      <c r="D45" s="23"/>
      <c r="E45" s="23"/>
      <c r="F45" s="23"/>
      <c r="G45" s="23"/>
      <c r="H45" s="24"/>
      <c r="I45" s="24">
        <v>1</v>
      </c>
      <c r="J45" s="26" t="s">
        <v>11</v>
      </c>
    </row>
    <row r="46" spans="2:10" x14ac:dyDescent="0.3">
      <c r="B46" s="77" t="s">
        <v>103</v>
      </c>
      <c r="C46" s="70" t="s">
        <v>102</v>
      </c>
      <c r="D46" s="23"/>
      <c r="E46" s="23"/>
      <c r="F46" s="23"/>
      <c r="G46" s="23"/>
      <c r="H46" s="24"/>
      <c r="I46" s="24"/>
      <c r="J46" s="26"/>
    </row>
    <row r="47" spans="2:10" x14ac:dyDescent="0.3">
      <c r="B47" s="25" t="s">
        <v>101</v>
      </c>
      <c r="C47" s="28" t="s">
        <v>104</v>
      </c>
      <c r="D47" s="23"/>
      <c r="E47" s="23"/>
      <c r="F47" s="23"/>
      <c r="G47" s="23"/>
      <c r="H47" s="24"/>
      <c r="I47" s="25">
        <v>17</v>
      </c>
      <c r="J47" s="26" t="s">
        <v>11</v>
      </c>
    </row>
    <row r="48" spans="2:10" x14ac:dyDescent="0.3">
      <c r="B48" s="77" t="s">
        <v>105</v>
      </c>
      <c r="C48" s="70" t="s">
        <v>106</v>
      </c>
      <c r="D48" s="23"/>
      <c r="E48" s="23"/>
      <c r="F48" s="23"/>
      <c r="G48" s="23"/>
      <c r="H48" s="24"/>
      <c r="I48" s="25"/>
      <c r="J48" s="26"/>
    </row>
    <row r="49" spans="2:10" x14ac:dyDescent="0.3">
      <c r="B49" s="25" t="s">
        <v>281</v>
      </c>
      <c r="C49" s="28" t="s">
        <v>107</v>
      </c>
      <c r="D49" s="23"/>
      <c r="E49" s="23"/>
      <c r="F49" s="23"/>
      <c r="G49" s="23"/>
      <c r="H49" s="24"/>
      <c r="I49" s="25">
        <v>59</v>
      </c>
      <c r="J49" s="26" t="s">
        <v>11</v>
      </c>
    </row>
    <row r="50" spans="2:10" x14ac:dyDescent="0.3">
      <c r="B50" s="77" t="s">
        <v>281</v>
      </c>
      <c r="C50" s="70" t="s">
        <v>107</v>
      </c>
      <c r="D50" s="29"/>
      <c r="E50" s="29"/>
      <c r="F50" s="29"/>
      <c r="G50" s="29"/>
      <c r="H50" s="30"/>
      <c r="I50" s="27"/>
      <c r="J50" s="31"/>
    </row>
    <row r="51" spans="2:10" x14ac:dyDescent="0.3">
      <c r="B51" s="76" t="s">
        <v>108</v>
      </c>
      <c r="C51" s="69" t="s">
        <v>109</v>
      </c>
      <c r="D51" s="23"/>
      <c r="E51" s="23"/>
      <c r="F51" s="23"/>
      <c r="G51" s="23"/>
      <c r="H51" s="24"/>
      <c r="I51" s="25"/>
      <c r="J51" s="26"/>
    </row>
    <row r="52" spans="2:10" x14ac:dyDescent="0.3">
      <c r="B52" s="77" t="s">
        <v>110</v>
      </c>
      <c r="C52" s="70" t="s">
        <v>113</v>
      </c>
      <c r="D52" s="29"/>
      <c r="E52" s="29"/>
      <c r="F52" s="29"/>
      <c r="G52" s="29"/>
      <c r="H52" s="30"/>
      <c r="I52" s="27"/>
      <c r="J52" s="31"/>
    </row>
    <row r="53" spans="2:10" x14ac:dyDescent="0.3">
      <c r="B53" s="25" t="s">
        <v>114</v>
      </c>
      <c r="C53" s="28" t="s">
        <v>161</v>
      </c>
      <c r="D53" s="23"/>
      <c r="E53" s="23"/>
      <c r="F53" s="23"/>
      <c r="G53" s="23"/>
      <c r="H53" s="24"/>
      <c r="I53" s="25">
        <v>23</v>
      </c>
      <c r="J53" s="26" t="s">
        <v>111</v>
      </c>
    </row>
    <row r="54" spans="2:10" x14ac:dyDescent="0.3">
      <c r="B54" s="25" t="s">
        <v>115</v>
      </c>
      <c r="C54" s="28" t="s">
        <v>162</v>
      </c>
      <c r="D54" s="23"/>
      <c r="E54" s="23"/>
      <c r="F54" s="23"/>
      <c r="G54" s="23"/>
      <c r="H54" s="24"/>
      <c r="I54" s="25">
        <v>0</v>
      </c>
      <c r="J54" s="26" t="s">
        <v>111</v>
      </c>
    </row>
    <row r="55" spans="2:10" x14ac:dyDescent="0.3">
      <c r="B55" s="77" t="s">
        <v>112</v>
      </c>
      <c r="C55" s="70" t="s">
        <v>116</v>
      </c>
      <c r="D55" s="23"/>
      <c r="E55" s="23"/>
      <c r="F55" s="23"/>
      <c r="G55" s="23"/>
      <c r="H55" s="24"/>
      <c r="I55" s="25"/>
      <c r="J55" s="26"/>
    </row>
    <row r="56" spans="2:10" x14ac:dyDescent="0.3">
      <c r="B56" s="25" t="s">
        <v>117</v>
      </c>
      <c r="C56" s="28" t="s">
        <v>163</v>
      </c>
      <c r="D56" s="23"/>
      <c r="E56" s="23"/>
      <c r="F56" s="23"/>
      <c r="G56" s="23"/>
      <c r="H56" s="24"/>
      <c r="I56" s="25">
        <v>19.889999999999997</v>
      </c>
      <c r="J56" s="26" t="s">
        <v>331</v>
      </c>
    </row>
    <row r="57" spans="2:10" x14ac:dyDescent="0.3">
      <c r="B57" s="25" t="s">
        <v>118</v>
      </c>
      <c r="C57" s="28" t="s">
        <v>164</v>
      </c>
      <c r="D57" s="23"/>
      <c r="E57" s="23"/>
      <c r="F57" s="23"/>
      <c r="G57" s="23"/>
      <c r="H57" s="24"/>
      <c r="I57" s="25">
        <v>29.709999999999997</v>
      </c>
      <c r="J57" s="26" t="s">
        <v>331</v>
      </c>
    </row>
    <row r="58" spans="2:10" x14ac:dyDescent="0.3">
      <c r="B58" s="25" t="s">
        <v>119</v>
      </c>
      <c r="C58" s="28" t="s">
        <v>165</v>
      </c>
      <c r="D58" s="23"/>
      <c r="E58" s="23"/>
      <c r="F58" s="23"/>
      <c r="G58" s="23"/>
      <c r="H58" s="24"/>
      <c r="I58" s="25">
        <v>28.76</v>
      </c>
      <c r="J58" s="26" t="s">
        <v>331</v>
      </c>
    </row>
    <row r="59" spans="2:10" x14ac:dyDescent="0.3">
      <c r="B59" s="25" t="s">
        <v>120</v>
      </c>
      <c r="C59" s="28" t="s">
        <v>166</v>
      </c>
      <c r="D59" s="23"/>
      <c r="E59" s="23"/>
      <c r="F59" s="23"/>
      <c r="G59" s="23"/>
      <c r="H59" s="24"/>
      <c r="I59" s="25">
        <v>3.25</v>
      </c>
      <c r="J59" s="26" t="s">
        <v>331</v>
      </c>
    </row>
    <row r="60" spans="2:10" x14ac:dyDescent="0.3">
      <c r="B60" s="25" t="s">
        <v>121</v>
      </c>
      <c r="C60" s="28" t="s">
        <v>167</v>
      </c>
      <c r="D60" s="23"/>
      <c r="E60" s="23"/>
      <c r="F60" s="23"/>
      <c r="G60" s="23"/>
      <c r="H60" s="24"/>
      <c r="I60" s="25">
        <v>0</v>
      </c>
      <c r="J60" s="26" t="s">
        <v>331</v>
      </c>
    </row>
    <row r="61" spans="2:10" x14ac:dyDescent="0.3">
      <c r="B61" s="25" t="s">
        <v>123</v>
      </c>
      <c r="C61" s="28" t="s">
        <v>124</v>
      </c>
      <c r="D61" s="23"/>
      <c r="E61" s="23"/>
      <c r="F61" s="23"/>
      <c r="G61" s="23"/>
      <c r="H61" s="24"/>
      <c r="I61" s="25">
        <v>62.74</v>
      </c>
      <c r="J61" s="26" t="s">
        <v>331</v>
      </c>
    </row>
    <row r="62" spans="2:10" x14ac:dyDescent="0.3">
      <c r="B62" s="77" t="s">
        <v>125</v>
      </c>
      <c r="C62" s="70" t="s">
        <v>126</v>
      </c>
      <c r="D62" s="23"/>
      <c r="E62" s="23"/>
      <c r="F62" s="23"/>
      <c r="G62" s="23"/>
      <c r="H62" s="24"/>
      <c r="I62" s="25"/>
      <c r="J62" s="26"/>
    </row>
    <row r="63" spans="2:10" x14ac:dyDescent="0.3">
      <c r="B63" s="25" t="s">
        <v>127</v>
      </c>
      <c r="C63" s="28" t="s">
        <v>122</v>
      </c>
      <c r="D63" s="23"/>
      <c r="E63" s="23"/>
      <c r="F63" s="23"/>
      <c r="G63" s="23"/>
      <c r="H63" s="24"/>
      <c r="I63" s="25">
        <v>0</v>
      </c>
      <c r="J63" s="26" t="s">
        <v>331</v>
      </c>
    </row>
    <row r="64" spans="2:10" x14ac:dyDescent="0.3">
      <c r="B64" s="77" t="s">
        <v>128</v>
      </c>
      <c r="C64" s="70" t="s">
        <v>129</v>
      </c>
      <c r="D64" s="23"/>
      <c r="E64" s="23"/>
      <c r="F64" s="23"/>
      <c r="G64" s="23"/>
      <c r="H64" s="24"/>
      <c r="I64" s="25"/>
      <c r="J64" s="26"/>
    </row>
    <row r="65" spans="2:10" x14ac:dyDescent="0.3">
      <c r="B65" s="25" t="s">
        <v>130</v>
      </c>
      <c r="C65" s="28" t="s">
        <v>131</v>
      </c>
      <c r="D65" s="23"/>
      <c r="E65" s="23"/>
      <c r="F65" s="23"/>
      <c r="G65" s="23"/>
      <c r="H65" s="24"/>
      <c r="I65" s="25">
        <v>26</v>
      </c>
      <c r="J65" s="26" t="s">
        <v>11</v>
      </c>
    </row>
    <row r="66" spans="2:10" x14ac:dyDescent="0.3">
      <c r="B66" s="25" t="s">
        <v>132</v>
      </c>
      <c r="C66" s="28" t="s">
        <v>133</v>
      </c>
      <c r="D66" s="23"/>
      <c r="E66" s="23"/>
      <c r="F66" s="23"/>
      <c r="G66" s="23"/>
      <c r="H66" s="24"/>
      <c r="I66" s="25">
        <v>15</v>
      </c>
      <c r="J66" s="26" t="s">
        <v>11</v>
      </c>
    </row>
    <row r="67" spans="2:10" x14ac:dyDescent="0.3">
      <c r="B67" s="25" t="s">
        <v>134</v>
      </c>
      <c r="C67" s="28" t="s">
        <v>135</v>
      </c>
      <c r="D67" s="23"/>
      <c r="E67" s="23"/>
      <c r="F67" s="23"/>
      <c r="G67" s="23"/>
      <c r="H67" s="24"/>
      <c r="I67" s="25">
        <v>9</v>
      </c>
      <c r="J67" s="26" t="s">
        <v>11</v>
      </c>
    </row>
    <row r="68" spans="2:10" x14ac:dyDescent="0.3">
      <c r="B68" s="25" t="s">
        <v>136</v>
      </c>
      <c r="C68" s="28" t="s">
        <v>137</v>
      </c>
      <c r="D68" s="23"/>
      <c r="E68" s="23"/>
      <c r="F68" s="23"/>
      <c r="G68" s="23"/>
      <c r="H68" s="24"/>
      <c r="I68" s="25">
        <v>0</v>
      </c>
      <c r="J68" s="26" t="s">
        <v>11</v>
      </c>
    </row>
    <row r="69" spans="2:10" x14ac:dyDescent="0.3">
      <c r="B69" s="25" t="s">
        <v>138</v>
      </c>
      <c r="C69" s="28" t="s">
        <v>139</v>
      </c>
      <c r="D69" s="23"/>
      <c r="E69" s="23"/>
      <c r="F69" s="23"/>
      <c r="G69" s="23"/>
      <c r="H69" s="24"/>
      <c r="I69" s="25">
        <v>0</v>
      </c>
      <c r="J69" s="26" t="s">
        <v>11</v>
      </c>
    </row>
    <row r="70" spans="2:10" x14ac:dyDescent="0.3">
      <c r="B70" s="25" t="s">
        <v>141</v>
      </c>
      <c r="C70" s="28" t="s">
        <v>187</v>
      </c>
      <c r="D70" s="23"/>
      <c r="E70" s="23"/>
      <c r="F70" s="23"/>
      <c r="G70" s="23"/>
      <c r="H70" s="24"/>
      <c r="I70" s="25">
        <v>4</v>
      </c>
      <c r="J70" s="26" t="s">
        <v>11</v>
      </c>
    </row>
    <row r="71" spans="2:10" x14ac:dyDescent="0.3">
      <c r="B71" s="25" t="s">
        <v>146</v>
      </c>
      <c r="C71" s="28" t="s">
        <v>142</v>
      </c>
      <c r="D71" s="23"/>
      <c r="E71" s="23"/>
      <c r="F71" s="23"/>
      <c r="G71" s="23"/>
      <c r="H71" s="24"/>
      <c r="I71" s="25">
        <v>0</v>
      </c>
      <c r="J71" s="26" t="s">
        <v>11</v>
      </c>
    </row>
    <row r="72" spans="2:10" x14ac:dyDescent="0.3">
      <c r="B72" s="25" t="s">
        <v>147</v>
      </c>
      <c r="C72" s="28" t="s">
        <v>140</v>
      </c>
      <c r="D72" s="23"/>
      <c r="E72" s="23"/>
      <c r="F72" s="23"/>
      <c r="G72" s="23"/>
      <c r="H72" s="24"/>
      <c r="I72" s="25">
        <v>12</v>
      </c>
      <c r="J72" s="26" t="s">
        <v>11</v>
      </c>
    </row>
    <row r="73" spans="2:10" x14ac:dyDescent="0.3">
      <c r="B73" s="25" t="s">
        <v>148</v>
      </c>
      <c r="C73" s="28" t="s">
        <v>143</v>
      </c>
      <c r="D73" s="23"/>
      <c r="E73" s="23"/>
      <c r="F73" s="23"/>
      <c r="G73" s="23"/>
      <c r="H73" s="24"/>
      <c r="I73" s="25">
        <v>10</v>
      </c>
      <c r="J73" s="26" t="s">
        <v>11</v>
      </c>
    </row>
    <row r="74" spans="2:10" x14ac:dyDescent="0.3">
      <c r="B74" s="25" t="s">
        <v>149</v>
      </c>
      <c r="C74" s="28" t="s">
        <v>144</v>
      </c>
      <c r="D74" s="23"/>
      <c r="E74" s="23"/>
      <c r="F74" s="23"/>
      <c r="G74" s="23"/>
      <c r="H74" s="24"/>
      <c r="I74" s="25">
        <v>0</v>
      </c>
      <c r="J74" s="26" t="s">
        <v>11</v>
      </c>
    </row>
    <row r="75" spans="2:10" x14ac:dyDescent="0.3">
      <c r="B75" s="25" t="s">
        <v>150</v>
      </c>
      <c r="C75" s="28" t="s">
        <v>145</v>
      </c>
      <c r="D75" s="23"/>
      <c r="E75" s="23"/>
      <c r="F75" s="23"/>
      <c r="G75" s="23"/>
      <c r="H75" s="24"/>
      <c r="I75" s="25">
        <v>0</v>
      </c>
      <c r="J75" s="26" t="s">
        <v>11</v>
      </c>
    </row>
    <row r="76" spans="2:10" x14ac:dyDescent="0.3">
      <c r="B76" s="25" t="s">
        <v>155</v>
      </c>
      <c r="C76" s="28" t="s">
        <v>159</v>
      </c>
      <c r="D76" s="23"/>
      <c r="E76" s="23"/>
      <c r="F76" s="23"/>
      <c r="G76" s="23"/>
      <c r="H76" s="24"/>
      <c r="I76" s="25">
        <v>15</v>
      </c>
      <c r="J76" s="26" t="s">
        <v>11</v>
      </c>
    </row>
    <row r="77" spans="2:10" x14ac:dyDescent="0.3">
      <c r="B77" s="25" t="s">
        <v>156</v>
      </c>
      <c r="C77" s="28" t="s">
        <v>151</v>
      </c>
      <c r="D77" s="23"/>
      <c r="E77" s="23"/>
      <c r="F77" s="23"/>
      <c r="G77" s="23"/>
      <c r="H77" s="24"/>
      <c r="I77" s="25">
        <v>7</v>
      </c>
      <c r="J77" s="26" t="s">
        <v>11</v>
      </c>
    </row>
    <row r="78" spans="2:10" x14ac:dyDescent="0.3">
      <c r="B78" s="25" t="s">
        <v>157</v>
      </c>
      <c r="C78" s="28" t="s">
        <v>152</v>
      </c>
      <c r="D78" s="23"/>
      <c r="E78" s="23"/>
      <c r="F78" s="23"/>
      <c r="G78" s="23"/>
      <c r="H78" s="24"/>
      <c r="I78" s="25">
        <v>3</v>
      </c>
      <c r="J78" s="26" t="s">
        <v>11</v>
      </c>
    </row>
    <row r="79" spans="2:10" x14ac:dyDescent="0.3">
      <c r="B79" s="25" t="s">
        <v>158</v>
      </c>
      <c r="C79" s="28" t="s">
        <v>153</v>
      </c>
      <c r="D79" s="23"/>
      <c r="E79" s="23"/>
      <c r="F79" s="23"/>
      <c r="G79" s="23"/>
      <c r="H79" s="24"/>
      <c r="I79" s="25">
        <v>0</v>
      </c>
      <c r="J79" s="26" t="s">
        <v>11</v>
      </c>
    </row>
    <row r="80" spans="2:10" x14ac:dyDescent="0.3">
      <c r="B80" s="25" t="s">
        <v>169</v>
      </c>
      <c r="C80" s="28" t="s">
        <v>154</v>
      </c>
      <c r="D80" s="23"/>
      <c r="E80" s="23"/>
      <c r="F80" s="23"/>
      <c r="G80" s="23"/>
      <c r="H80" s="24"/>
      <c r="I80" s="25">
        <v>0</v>
      </c>
      <c r="J80" s="26" t="s">
        <v>11</v>
      </c>
    </row>
    <row r="81" spans="2:10" x14ac:dyDescent="0.3">
      <c r="B81" s="25" t="s">
        <v>188</v>
      </c>
      <c r="C81" s="28" t="s">
        <v>168</v>
      </c>
      <c r="D81" s="23"/>
      <c r="E81" s="23"/>
      <c r="F81" s="23"/>
      <c r="G81" s="23"/>
      <c r="H81" s="24"/>
      <c r="I81" s="25">
        <v>4</v>
      </c>
      <c r="J81" s="26" t="s">
        <v>11</v>
      </c>
    </row>
    <row r="82" spans="2:10" x14ac:dyDescent="0.3">
      <c r="B82" s="25" t="s">
        <v>189</v>
      </c>
      <c r="C82" s="28" t="s">
        <v>183</v>
      </c>
      <c r="D82" s="23"/>
      <c r="E82" s="23"/>
      <c r="F82" s="23"/>
      <c r="G82" s="23"/>
      <c r="H82" s="24"/>
      <c r="I82" s="25">
        <v>6</v>
      </c>
      <c r="J82" s="26" t="s">
        <v>11</v>
      </c>
    </row>
    <row r="83" spans="2:10" x14ac:dyDescent="0.3">
      <c r="B83" s="25" t="s">
        <v>190</v>
      </c>
      <c r="C83" s="28" t="s">
        <v>184</v>
      </c>
      <c r="D83" s="23"/>
      <c r="E83" s="23"/>
      <c r="F83" s="23"/>
      <c r="G83" s="23"/>
      <c r="H83" s="24"/>
      <c r="I83" s="25">
        <v>6</v>
      </c>
      <c r="J83" s="26" t="s">
        <v>11</v>
      </c>
    </row>
    <row r="84" spans="2:10" x14ac:dyDescent="0.3">
      <c r="B84" s="25" t="s">
        <v>191</v>
      </c>
      <c r="C84" s="28" t="s">
        <v>185</v>
      </c>
      <c r="D84" s="23"/>
      <c r="E84" s="23"/>
      <c r="F84" s="23"/>
      <c r="G84" s="23"/>
      <c r="H84" s="24"/>
      <c r="I84" s="25">
        <v>2</v>
      </c>
      <c r="J84" s="26" t="s">
        <v>11</v>
      </c>
    </row>
    <row r="85" spans="2:10" x14ac:dyDescent="0.3">
      <c r="B85" s="25" t="s">
        <v>192</v>
      </c>
      <c r="C85" s="28" t="s">
        <v>186</v>
      </c>
      <c r="D85" s="23"/>
      <c r="E85" s="23"/>
      <c r="F85" s="23"/>
      <c r="G85" s="23"/>
      <c r="H85" s="24"/>
      <c r="I85" s="25">
        <v>0</v>
      </c>
      <c r="J85" s="26" t="s">
        <v>11</v>
      </c>
    </row>
    <row r="86" spans="2:10" x14ac:dyDescent="0.3">
      <c r="B86" s="77" t="s">
        <v>193</v>
      </c>
      <c r="C86" s="70" t="s">
        <v>194</v>
      </c>
      <c r="D86" s="23"/>
      <c r="E86" s="23"/>
      <c r="F86" s="23"/>
      <c r="G86" s="23"/>
      <c r="H86" s="24"/>
      <c r="I86" s="25"/>
      <c r="J86" s="26"/>
    </row>
    <row r="87" spans="2:10" x14ac:dyDescent="0.3">
      <c r="B87" s="25" t="s">
        <v>195</v>
      </c>
      <c r="C87" s="28" t="s">
        <v>197</v>
      </c>
      <c r="D87" s="23"/>
      <c r="E87" s="23"/>
      <c r="F87" s="23"/>
      <c r="G87" s="23"/>
      <c r="H87" s="24"/>
      <c r="I87" s="25">
        <v>0</v>
      </c>
      <c r="J87" s="26" t="s">
        <v>11</v>
      </c>
    </row>
    <row r="88" spans="2:10" x14ac:dyDescent="0.3">
      <c r="B88" s="25" t="s">
        <v>198</v>
      </c>
      <c r="C88" s="28" t="s">
        <v>196</v>
      </c>
      <c r="D88" s="23"/>
      <c r="E88" s="23"/>
      <c r="F88" s="23"/>
      <c r="G88" s="23"/>
      <c r="H88" s="24"/>
      <c r="I88" s="25">
        <v>4</v>
      </c>
      <c r="J88" s="26" t="s">
        <v>11</v>
      </c>
    </row>
    <row r="89" spans="2:10" x14ac:dyDescent="0.3">
      <c r="B89" s="25" t="s">
        <v>219</v>
      </c>
      <c r="C89" s="28" t="s">
        <v>199</v>
      </c>
      <c r="D89" s="23"/>
      <c r="E89" s="23"/>
      <c r="F89" s="23"/>
      <c r="G89" s="23"/>
      <c r="H89" s="24"/>
      <c r="I89" s="25">
        <v>4</v>
      </c>
      <c r="J89" s="26" t="s">
        <v>11</v>
      </c>
    </row>
    <row r="90" spans="2:10" x14ac:dyDescent="0.3">
      <c r="B90" s="77" t="s">
        <v>200</v>
      </c>
      <c r="C90" s="70" t="s">
        <v>201</v>
      </c>
      <c r="D90" s="23"/>
      <c r="E90" s="23"/>
      <c r="F90" s="23"/>
      <c r="G90" s="23"/>
      <c r="H90" s="24"/>
      <c r="I90" s="25"/>
      <c r="J90" s="26"/>
    </row>
    <row r="91" spans="2:10" x14ac:dyDescent="0.3">
      <c r="B91" s="25" t="s">
        <v>202</v>
      </c>
      <c r="C91" s="28" t="s">
        <v>203</v>
      </c>
      <c r="D91" s="23"/>
      <c r="E91" s="23"/>
      <c r="F91" s="23"/>
      <c r="G91" s="23"/>
      <c r="H91" s="24"/>
      <c r="I91" s="25">
        <v>0</v>
      </c>
      <c r="J91" s="26" t="s">
        <v>204</v>
      </c>
    </row>
    <row r="92" spans="2:10" x14ac:dyDescent="0.3">
      <c r="B92" s="25" t="s">
        <v>220</v>
      </c>
      <c r="C92" s="28" t="s">
        <v>205</v>
      </c>
      <c r="D92" s="23"/>
      <c r="E92" s="23"/>
      <c r="F92" s="23"/>
      <c r="G92" s="23"/>
      <c r="H92" s="24"/>
      <c r="I92" s="25">
        <v>0</v>
      </c>
      <c r="J92" s="26" t="s">
        <v>204</v>
      </c>
    </row>
    <row r="93" spans="2:10" x14ac:dyDescent="0.3">
      <c r="B93" s="77" t="s">
        <v>206</v>
      </c>
      <c r="C93" s="70" t="s">
        <v>207</v>
      </c>
      <c r="D93" s="23"/>
      <c r="E93" s="23"/>
      <c r="F93" s="23"/>
      <c r="G93" s="23"/>
      <c r="H93" s="24"/>
      <c r="I93" s="25"/>
      <c r="J93" s="26"/>
    </row>
    <row r="94" spans="2:10" x14ac:dyDescent="0.3">
      <c r="B94" s="25" t="s">
        <v>209</v>
      </c>
      <c r="C94" s="28" t="s">
        <v>208</v>
      </c>
      <c r="D94" s="23"/>
      <c r="E94" s="23"/>
      <c r="F94" s="23"/>
      <c r="G94" s="23"/>
      <c r="H94" s="24"/>
      <c r="I94" s="25">
        <v>0</v>
      </c>
      <c r="J94" s="26" t="s">
        <v>11</v>
      </c>
    </row>
    <row r="95" spans="2:10" x14ac:dyDescent="0.3">
      <c r="B95" s="32" t="s">
        <v>210</v>
      </c>
      <c r="C95" s="33" t="s">
        <v>211</v>
      </c>
      <c r="D95" s="34"/>
      <c r="E95" s="34"/>
      <c r="F95" s="34"/>
      <c r="G95" s="34"/>
      <c r="H95" s="35"/>
      <c r="I95" s="32">
        <v>0</v>
      </c>
      <c r="J95" s="36" t="s">
        <v>204</v>
      </c>
    </row>
    <row r="96" spans="2:10" x14ac:dyDescent="0.3">
      <c r="B96" s="78">
        <v>4.03</v>
      </c>
      <c r="C96" s="79" t="s">
        <v>212</v>
      </c>
      <c r="D96" s="23"/>
      <c r="E96" s="23"/>
      <c r="F96" s="23"/>
      <c r="G96" s="23"/>
      <c r="H96" s="24"/>
      <c r="I96" s="25"/>
      <c r="J96" s="26"/>
    </row>
    <row r="97" spans="2:10" x14ac:dyDescent="0.3">
      <c r="B97" s="80" t="s">
        <v>12</v>
      </c>
      <c r="C97" s="81" t="s">
        <v>215</v>
      </c>
      <c r="D97" s="23"/>
      <c r="E97" s="23"/>
      <c r="F97" s="23"/>
      <c r="G97" s="23"/>
      <c r="H97" s="24"/>
      <c r="I97" s="25"/>
      <c r="J97" s="26"/>
    </row>
    <row r="98" spans="2:10" x14ac:dyDescent="0.3">
      <c r="B98" s="25" t="s">
        <v>13</v>
      </c>
      <c r="C98" s="28" t="s">
        <v>217</v>
      </c>
      <c r="D98" s="23"/>
      <c r="E98" s="23"/>
      <c r="F98" s="23"/>
      <c r="G98" s="23"/>
      <c r="H98" s="24"/>
      <c r="I98" s="25">
        <v>27.1</v>
      </c>
      <c r="J98" s="26" t="s">
        <v>331</v>
      </c>
    </row>
    <row r="99" spans="2:10" x14ac:dyDescent="0.3">
      <c r="B99" s="25" t="s">
        <v>221</v>
      </c>
      <c r="C99" s="28" t="s">
        <v>224</v>
      </c>
      <c r="D99" s="23"/>
      <c r="E99" s="23"/>
      <c r="F99" s="23"/>
      <c r="G99" s="23"/>
      <c r="H99" s="24"/>
      <c r="I99" s="25">
        <v>27.1</v>
      </c>
      <c r="J99" s="26" t="s">
        <v>331</v>
      </c>
    </row>
    <row r="100" spans="2:10" x14ac:dyDescent="0.3">
      <c r="B100" s="25" t="s">
        <v>222</v>
      </c>
      <c r="C100" s="28" t="s">
        <v>225</v>
      </c>
      <c r="D100" s="23"/>
      <c r="E100" s="23"/>
      <c r="F100" s="23"/>
      <c r="G100" s="23"/>
      <c r="H100" s="24"/>
      <c r="I100" s="25">
        <v>0</v>
      </c>
      <c r="J100" s="26" t="s">
        <v>331</v>
      </c>
    </row>
    <row r="101" spans="2:10" x14ac:dyDescent="0.3">
      <c r="B101" s="25" t="s">
        <v>223</v>
      </c>
      <c r="C101" s="28" t="s">
        <v>255</v>
      </c>
      <c r="D101" s="23"/>
      <c r="E101" s="23"/>
      <c r="F101" s="23"/>
      <c r="G101" s="23"/>
      <c r="H101" s="24"/>
      <c r="I101" s="25">
        <v>12.25</v>
      </c>
      <c r="J101" s="26" t="s">
        <v>331</v>
      </c>
    </row>
    <row r="102" spans="2:10" x14ac:dyDescent="0.3">
      <c r="B102" s="25" t="s">
        <v>256</v>
      </c>
      <c r="C102" s="28" t="s">
        <v>333</v>
      </c>
      <c r="D102" s="23"/>
      <c r="E102" s="23"/>
      <c r="F102" s="23"/>
      <c r="G102" s="23"/>
      <c r="H102" s="24"/>
      <c r="I102" s="25">
        <v>0</v>
      </c>
      <c r="J102" s="26" t="s">
        <v>331</v>
      </c>
    </row>
    <row r="103" spans="2:10" x14ac:dyDescent="0.3">
      <c r="B103" s="25" t="s">
        <v>258</v>
      </c>
      <c r="C103" s="28" t="s">
        <v>257</v>
      </c>
      <c r="D103" s="23"/>
      <c r="E103" s="23"/>
      <c r="F103" s="23"/>
      <c r="G103" s="23"/>
      <c r="H103" s="24"/>
      <c r="I103" s="25">
        <v>0</v>
      </c>
      <c r="J103" s="26" t="s">
        <v>331</v>
      </c>
    </row>
    <row r="104" spans="2:10" x14ac:dyDescent="0.3">
      <c r="B104" s="25" t="s">
        <v>329</v>
      </c>
      <c r="C104" s="28" t="s">
        <v>259</v>
      </c>
      <c r="D104" s="23"/>
      <c r="E104" s="23"/>
      <c r="F104" s="23"/>
      <c r="G104" s="23"/>
      <c r="H104" s="24"/>
      <c r="I104" s="25">
        <v>0</v>
      </c>
      <c r="J104" s="26" t="s">
        <v>331</v>
      </c>
    </row>
    <row r="105" spans="2:10" x14ac:dyDescent="0.3">
      <c r="B105" s="25" t="s">
        <v>332</v>
      </c>
      <c r="C105" s="28" t="s">
        <v>334</v>
      </c>
      <c r="D105" s="23"/>
      <c r="E105" s="23"/>
      <c r="F105" s="23"/>
      <c r="G105" s="23"/>
      <c r="H105" s="24"/>
      <c r="I105" s="25">
        <v>0</v>
      </c>
      <c r="J105" s="26" t="s">
        <v>331</v>
      </c>
    </row>
    <row r="106" spans="2:10" x14ac:dyDescent="0.3">
      <c r="B106" s="80" t="s">
        <v>14</v>
      </c>
      <c r="C106" s="81" t="s">
        <v>214</v>
      </c>
      <c r="D106" s="23"/>
      <c r="E106" s="23"/>
      <c r="F106" s="23"/>
      <c r="G106" s="23"/>
      <c r="H106" s="24"/>
      <c r="I106" s="25"/>
      <c r="J106" s="26"/>
    </row>
    <row r="107" spans="2:10" x14ac:dyDescent="0.3">
      <c r="B107" s="25" t="s">
        <v>15</v>
      </c>
      <c r="C107" s="28" t="s">
        <v>330</v>
      </c>
      <c r="D107" s="23"/>
      <c r="E107" s="23"/>
      <c r="F107" s="23"/>
      <c r="G107" s="23"/>
      <c r="H107" s="24"/>
      <c r="I107" s="25">
        <v>30</v>
      </c>
      <c r="J107" s="26" t="s">
        <v>331</v>
      </c>
    </row>
    <row r="108" spans="2:10" x14ac:dyDescent="0.3">
      <c r="B108" s="25" t="s">
        <v>228</v>
      </c>
      <c r="C108" s="28" t="s">
        <v>226</v>
      </c>
      <c r="D108" s="23"/>
      <c r="E108" s="23"/>
      <c r="F108" s="23"/>
      <c r="G108" s="23"/>
      <c r="H108" s="24"/>
      <c r="I108" s="25">
        <v>10</v>
      </c>
      <c r="J108" s="26" t="s">
        <v>331</v>
      </c>
    </row>
    <row r="109" spans="2:10" x14ac:dyDescent="0.3">
      <c r="B109" s="25" t="s">
        <v>229</v>
      </c>
      <c r="C109" s="28" t="s">
        <v>227</v>
      </c>
      <c r="D109" s="23"/>
      <c r="E109" s="23"/>
      <c r="F109" s="23"/>
      <c r="G109" s="23"/>
      <c r="H109" s="24"/>
      <c r="I109" s="25">
        <v>10</v>
      </c>
      <c r="J109" s="26" t="s">
        <v>331</v>
      </c>
    </row>
    <row r="110" spans="2:10" x14ac:dyDescent="0.3">
      <c r="B110" s="25" t="s">
        <v>231</v>
      </c>
      <c r="C110" s="28" t="s">
        <v>230</v>
      </c>
      <c r="D110" s="23"/>
      <c r="E110" s="23"/>
      <c r="F110" s="23"/>
      <c r="G110" s="23"/>
      <c r="H110" s="24"/>
      <c r="I110" s="25">
        <v>10</v>
      </c>
      <c r="J110" s="26" t="s">
        <v>331</v>
      </c>
    </row>
    <row r="111" spans="2:10" x14ac:dyDescent="0.3">
      <c r="B111" s="25" t="s">
        <v>232</v>
      </c>
      <c r="C111" s="28" t="s">
        <v>233</v>
      </c>
      <c r="D111" s="23"/>
      <c r="E111" s="23"/>
      <c r="F111" s="23"/>
      <c r="G111" s="23"/>
      <c r="H111" s="24"/>
      <c r="I111" s="25">
        <v>10</v>
      </c>
      <c r="J111" s="26" t="s">
        <v>331</v>
      </c>
    </row>
    <row r="112" spans="2:10" x14ac:dyDescent="0.3">
      <c r="B112" s="25" t="s">
        <v>236</v>
      </c>
      <c r="C112" s="28" t="s">
        <v>234</v>
      </c>
      <c r="D112" s="23"/>
      <c r="E112" s="23"/>
      <c r="F112" s="23"/>
      <c r="G112" s="23"/>
      <c r="H112" s="24"/>
      <c r="I112" s="25">
        <v>10</v>
      </c>
      <c r="J112" s="26" t="s">
        <v>331</v>
      </c>
    </row>
    <row r="113" spans="2:10" x14ac:dyDescent="0.3">
      <c r="B113" s="25" t="s">
        <v>237</v>
      </c>
      <c r="C113" s="28" t="s">
        <v>235</v>
      </c>
      <c r="D113" s="23"/>
      <c r="E113" s="23"/>
      <c r="F113" s="23"/>
      <c r="G113" s="23"/>
      <c r="H113" s="24"/>
      <c r="I113" s="25">
        <v>10</v>
      </c>
      <c r="J113" s="26" t="s">
        <v>331</v>
      </c>
    </row>
    <row r="114" spans="2:10" x14ac:dyDescent="0.3">
      <c r="B114" s="25" t="s">
        <v>244</v>
      </c>
      <c r="C114" s="28" t="s">
        <v>216</v>
      </c>
      <c r="D114" s="23"/>
      <c r="E114" s="23"/>
      <c r="F114" s="23"/>
      <c r="G114" s="23"/>
      <c r="H114" s="24"/>
      <c r="I114" s="25">
        <v>10</v>
      </c>
      <c r="J114" s="26" t="s">
        <v>331</v>
      </c>
    </row>
    <row r="115" spans="2:10" x14ac:dyDescent="0.3">
      <c r="B115" s="25" t="s">
        <v>245</v>
      </c>
      <c r="C115" s="28" t="s">
        <v>218</v>
      </c>
      <c r="D115" s="23"/>
      <c r="E115" s="23"/>
      <c r="F115" s="23"/>
      <c r="G115" s="23"/>
      <c r="H115" s="24"/>
      <c r="I115" s="25">
        <v>20</v>
      </c>
      <c r="J115" s="26" t="s">
        <v>331</v>
      </c>
    </row>
    <row r="116" spans="2:10" x14ac:dyDescent="0.3">
      <c r="B116" s="25" t="s">
        <v>246</v>
      </c>
      <c r="C116" s="28" t="s">
        <v>238</v>
      </c>
      <c r="D116" s="23"/>
      <c r="E116" s="23"/>
      <c r="F116" s="23"/>
      <c r="G116" s="23"/>
      <c r="H116" s="24"/>
      <c r="I116" s="25">
        <v>20</v>
      </c>
      <c r="J116" s="26" t="s">
        <v>331</v>
      </c>
    </row>
    <row r="117" spans="2:10" x14ac:dyDescent="0.3">
      <c r="B117" s="25" t="s">
        <v>247</v>
      </c>
      <c r="C117" s="28" t="s">
        <v>239</v>
      </c>
      <c r="D117" s="23"/>
      <c r="E117" s="23"/>
      <c r="F117" s="23"/>
      <c r="G117" s="23"/>
      <c r="H117" s="24"/>
      <c r="I117" s="25">
        <v>20</v>
      </c>
      <c r="J117" s="26" t="s">
        <v>331</v>
      </c>
    </row>
    <row r="118" spans="2:10" x14ac:dyDescent="0.3">
      <c r="B118" s="25" t="s">
        <v>248</v>
      </c>
      <c r="C118" s="28" t="s">
        <v>240</v>
      </c>
      <c r="D118" s="23"/>
      <c r="E118" s="23"/>
      <c r="F118" s="23"/>
      <c r="G118" s="23"/>
      <c r="H118" s="24"/>
      <c r="I118" s="25">
        <v>20</v>
      </c>
      <c r="J118" s="26" t="s">
        <v>331</v>
      </c>
    </row>
    <row r="119" spans="2:10" x14ac:dyDescent="0.3">
      <c r="B119" s="25" t="s">
        <v>249</v>
      </c>
      <c r="C119" s="28" t="s">
        <v>241</v>
      </c>
      <c r="D119" s="23"/>
      <c r="E119" s="23"/>
      <c r="F119" s="23"/>
      <c r="G119" s="23"/>
      <c r="H119" s="24"/>
      <c r="I119" s="25">
        <v>20</v>
      </c>
      <c r="J119" s="26" t="s">
        <v>331</v>
      </c>
    </row>
    <row r="120" spans="2:10" x14ac:dyDescent="0.3">
      <c r="B120" s="25" t="s">
        <v>250</v>
      </c>
      <c r="C120" s="28" t="s">
        <v>242</v>
      </c>
      <c r="D120" s="23"/>
      <c r="E120" s="23"/>
      <c r="F120" s="23"/>
      <c r="G120" s="23"/>
      <c r="H120" s="24"/>
      <c r="I120" s="25">
        <v>20</v>
      </c>
      <c r="J120" s="26" t="s">
        <v>331</v>
      </c>
    </row>
    <row r="121" spans="2:10" x14ac:dyDescent="0.3">
      <c r="B121" s="25" t="s">
        <v>335</v>
      </c>
      <c r="C121" s="28" t="s">
        <v>243</v>
      </c>
      <c r="D121" s="23"/>
      <c r="E121" s="23"/>
      <c r="F121" s="23"/>
      <c r="G121" s="23"/>
      <c r="H121" s="24"/>
      <c r="I121" s="25">
        <v>20</v>
      </c>
      <c r="J121" s="26" t="s">
        <v>331</v>
      </c>
    </row>
    <row r="122" spans="2:10" x14ac:dyDescent="0.3">
      <c r="B122" s="80" t="s">
        <v>16</v>
      </c>
      <c r="C122" s="81" t="s">
        <v>213</v>
      </c>
      <c r="D122" s="23"/>
      <c r="E122" s="23"/>
      <c r="F122" s="23"/>
      <c r="G122" s="23"/>
      <c r="H122" s="24"/>
      <c r="I122" s="25"/>
      <c r="J122" s="26"/>
    </row>
    <row r="123" spans="2:10" x14ac:dyDescent="0.3">
      <c r="B123" s="25" t="s">
        <v>17</v>
      </c>
      <c r="C123" s="28" t="s">
        <v>253</v>
      </c>
      <c r="D123" s="23"/>
      <c r="E123" s="23"/>
      <c r="F123" s="23"/>
      <c r="G123" s="23"/>
      <c r="H123" s="24"/>
      <c r="I123" s="25">
        <v>2</v>
      </c>
      <c r="J123" s="26" t="s">
        <v>11</v>
      </c>
    </row>
    <row r="124" spans="2:10" x14ac:dyDescent="0.3">
      <c r="B124" s="25" t="s">
        <v>18</v>
      </c>
      <c r="C124" s="28" t="s">
        <v>260</v>
      </c>
      <c r="D124" s="23"/>
      <c r="E124" s="23"/>
      <c r="F124" s="23"/>
      <c r="G124" s="23"/>
      <c r="H124" s="24"/>
      <c r="I124" s="25">
        <v>1</v>
      </c>
      <c r="J124" s="26" t="s">
        <v>11</v>
      </c>
    </row>
    <row r="125" spans="2:10" x14ac:dyDescent="0.3">
      <c r="B125" s="25" t="s">
        <v>19</v>
      </c>
      <c r="C125" s="28" t="s">
        <v>254</v>
      </c>
      <c r="D125" s="29"/>
      <c r="E125" s="29"/>
      <c r="F125" s="29"/>
      <c r="G125" s="29"/>
      <c r="H125" s="30"/>
      <c r="I125" s="25">
        <v>1</v>
      </c>
      <c r="J125" s="26" t="s">
        <v>11</v>
      </c>
    </row>
    <row r="126" spans="2:10" x14ac:dyDescent="0.3">
      <c r="B126" s="25" t="s">
        <v>261</v>
      </c>
      <c r="C126" s="28" t="s">
        <v>251</v>
      </c>
      <c r="D126" s="23"/>
      <c r="E126" s="23"/>
      <c r="F126" s="23"/>
      <c r="G126" s="23"/>
      <c r="H126" s="24"/>
      <c r="I126" s="25">
        <v>1</v>
      </c>
      <c r="J126" s="26" t="s">
        <v>11</v>
      </c>
    </row>
    <row r="127" spans="2:10" x14ac:dyDescent="0.3">
      <c r="B127" s="32" t="s">
        <v>262</v>
      </c>
      <c r="C127" s="33" t="s">
        <v>252</v>
      </c>
      <c r="D127" s="34"/>
      <c r="E127" s="34"/>
      <c r="F127" s="34"/>
      <c r="G127" s="34"/>
      <c r="H127" s="35"/>
      <c r="I127" s="32">
        <v>1</v>
      </c>
      <c r="J127" s="36" t="s">
        <v>11</v>
      </c>
    </row>
    <row r="128" spans="2:10" x14ac:dyDescent="0.3">
      <c r="B128" s="76">
        <v>4.04</v>
      </c>
      <c r="C128" s="69" t="s">
        <v>263</v>
      </c>
      <c r="D128" s="23"/>
      <c r="E128" s="23"/>
      <c r="F128" s="23"/>
      <c r="G128" s="23"/>
      <c r="H128" s="24"/>
      <c r="I128" s="25"/>
      <c r="J128" s="26"/>
    </row>
    <row r="129" spans="2:10" x14ac:dyDescent="0.3">
      <c r="B129" s="77" t="s">
        <v>38</v>
      </c>
      <c r="C129" s="70" t="s">
        <v>265</v>
      </c>
      <c r="D129" s="23"/>
      <c r="E129" s="23"/>
      <c r="F129" s="23"/>
      <c r="G129" s="23"/>
      <c r="H129" s="24"/>
      <c r="I129" s="25"/>
      <c r="J129" s="26"/>
    </row>
    <row r="130" spans="2:10" x14ac:dyDescent="0.3">
      <c r="B130" s="28" t="s">
        <v>39</v>
      </c>
      <c r="C130" s="73" t="s">
        <v>264</v>
      </c>
      <c r="D130" s="23"/>
      <c r="E130" s="23"/>
      <c r="F130" s="23"/>
      <c r="G130" s="23"/>
      <c r="H130" s="24"/>
      <c r="I130" s="24">
        <v>4</v>
      </c>
      <c r="J130" s="26" t="s">
        <v>11</v>
      </c>
    </row>
    <row r="131" spans="2:10" x14ac:dyDescent="0.3">
      <c r="B131" s="28" t="s">
        <v>266</v>
      </c>
      <c r="C131" s="73" t="s">
        <v>267</v>
      </c>
      <c r="D131" s="23"/>
      <c r="E131" s="23"/>
      <c r="F131" s="23"/>
      <c r="G131" s="23"/>
      <c r="H131" s="24"/>
      <c r="I131" s="24">
        <v>4</v>
      </c>
      <c r="J131" s="26" t="s">
        <v>11</v>
      </c>
    </row>
    <row r="132" spans="2:10" x14ac:dyDescent="0.3">
      <c r="B132" s="28" t="s">
        <v>270</v>
      </c>
      <c r="C132" s="73" t="s">
        <v>268</v>
      </c>
      <c r="D132" s="23"/>
      <c r="E132" s="23"/>
      <c r="F132" s="23"/>
      <c r="G132" s="23"/>
      <c r="H132" s="24"/>
      <c r="I132" s="24">
        <v>2</v>
      </c>
      <c r="J132" s="26" t="s">
        <v>11</v>
      </c>
    </row>
    <row r="133" spans="2:10" x14ac:dyDescent="0.3">
      <c r="B133" s="28" t="s">
        <v>271</v>
      </c>
      <c r="C133" s="73" t="s">
        <v>269</v>
      </c>
      <c r="D133" s="23"/>
      <c r="E133" s="23"/>
      <c r="F133" s="23"/>
      <c r="G133" s="23"/>
      <c r="H133" s="24"/>
      <c r="I133" s="24">
        <v>1</v>
      </c>
      <c r="J133" s="26" t="s">
        <v>11</v>
      </c>
    </row>
    <row r="134" spans="2:10" x14ac:dyDescent="0.3">
      <c r="B134" s="77" t="s">
        <v>40</v>
      </c>
      <c r="C134" s="70" t="s">
        <v>272</v>
      </c>
      <c r="D134" s="23"/>
      <c r="E134" s="23"/>
      <c r="F134" s="23"/>
      <c r="G134" s="23"/>
      <c r="H134" s="24"/>
      <c r="I134" s="24"/>
      <c r="J134" s="26"/>
    </row>
    <row r="135" spans="2:10" x14ac:dyDescent="0.3">
      <c r="B135" s="28" t="s">
        <v>41</v>
      </c>
      <c r="C135" s="73" t="s">
        <v>273</v>
      </c>
      <c r="D135" s="23"/>
      <c r="E135" s="23"/>
      <c r="F135" s="23"/>
      <c r="G135" s="23"/>
      <c r="H135" s="24"/>
      <c r="I135" s="24">
        <v>11</v>
      </c>
      <c r="J135" s="26" t="s">
        <v>11</v>
      </c>
    </row>
    <row r="136" spans="2:10" x14ac:dyDescent="0.3">
      <c r="B136" s="28" t="s">
        <v>55</v>
      </c>
      <c r="C136" s="73" t="s">
        <v>274</v>
      </c>
      <c r="D136" s="23"/>
      <c r="E136" s="23"/>
      <c r="F136" s="23"/>
      <c r="G136" s="23"/>
      <c r="H136" s="24"/>
      <c r="I136" s="24">
        <v>3</v>
      </c>
      <c r="J136" s="26" t="s">
        <v>11</v>
      </c>
    </row>
    <row r="137" spans="2:10" x14ac:dyDescent="0.3">
      <c r="B137" s="28" t="s">
        <v>57</v>
      </c>
      <c r="C137" s="73" t="s">
        <v>276</v>
      </c>
      <c r="D137" s="23"/>
      <c r="E137" s="23"/>
      <c r="F137" s="23"/>
      <c r="G137" s="23"/>
      <c r="H137" s="24"/>
      <c r="I137" s="24">
        <v>1</v>
      </c>
      <c r="J137" s="26" t="s">
        <v>11</v>
      </c>
    </row>
    <row r="138" spans="2:10" x14ac:dyDescent="0.3">
      <c r="B138" s="28" t="s">
        <v>305</v>
      </c>
      <c r="C138" s="73" t="s">
        <v>275</v>
      </c>
      <c r="D138" s="23"/>
      <c r="E138" s="23"/>
      <c r="F138" s="23"/>
      <c r="G138" s="23"/>
      <c r="H138" s="24"/>
      <c r="I138" s="24">
        <v>2</v>
      </c>
      <c r="J138" s="26" t="s">
        <v>11</v>
      </c>
    </row>
    <row r="139" spans="2:10" x14ac:dyDescent="0.3">
      <c r="B139" s="28" t="s">
        <v>306</v>
      </c>
      <c r="C139" s="73" t="s">
        <v>277</v>
      </c>
      <c r="D139" s="23"/>
      <c r="E139" s="23"/>
      <c r="F139" s="23"/>
      <c r="G139" s="23"/>
      <c r="H139" s="24"/>
      <c r="I139" s="24">
        <v>3</v>
      </c>
      <c r="J139" s="26" t="s">
        <v>11</v>
      </c>
    </row>
    <row r="140" spans="2:10" x14ac:dyDescent="0.3">
      <c r="B140" s="77" t="s">
        <v>42</v>
      </c>
      <c r="C140" s="70" t="s">
        <v>278</v>
      </c>
      <c r="D140" s="23"/>
      <c r="E140" s="23"/>
      <c r="F140" s="23"/>
      <c r="G140" s="23"/>
      <c r="H140" s="24"/>
      <c r="I140" s="24"/>
      <c r="J140" s="26"/>
    </row>
    <row r="141" spans="2:10" x14ac:dyDescent="0.3">
      <c r="B141" s="25" t="s">
        <v>43</v>
      </c>
      <c r="C141" s="28" t="s">
        <v>276</v>
      </c>
      <c r="D141" s="23"/>
      <c r="E141" s="23"/>
      <c r="F141" s="23"/>
      <c r="G141" s="23"/>
      <c r="H141" s="24"/>
      <c r="I141" s="25">
        <v>2</v>
      </c>
      <c r="J141" s="26" t="s">
        <v>11</v>
      </c>
    </row>
    <row r="142" spans="2:10" x14ac:dyDescent="0.3">
      <c r="B142" s="25" t="s">
        <v>307</v>
      </c>
      <c r="C142" s="28" t="s">
        <v>279</v>
      </c>
      <c r="D142" s="23"/>
      <c r="E142" s="23"/>
      <c r="F142" s="23"/>
      <c r="G142" s="23"/>
      <c r="H142" s="24"/>
      <c r="I142" s="25">
        <v>2</v>
      </c>
      <c r="J142" s="26" t="s">
        <v>11</v>
      </c>
    </row>
    <row r="143" spans="2:10" x14ac:dyDescent="0.3">
      <c r="B143" s="77" t="s">
        <v>44</v>
      </c>
      <c r="C143" s="70" t="s">
        <v>280</v>
      </c>
      <c r="D143" s="23"/>
      <c r="E143" s="23"/>
      <c r="F143" s="23"/>
      <c r="G143" s="23"/>
      <c r="H143" s="24"/>
      <c r="I143" s="25"/>
      <c r="J143" s="26"/>
    </row>
    <row r="144" spans="2:10" x14ac:dyDescent="0.3">
      <c r="B144" s="25" t="s">
        <v>45</v>
      </c>
      <c r="C144" s="28" t="s">
        <v>282</v>
      </c>
      <c r="D144" s="23"/>
      <c r="E144" s="23"/>
      <c r="F144" s="23"/>
      <c r="G144" s="23"/>
      <c r="H144" s="24"/>
      <c r="I144" s="25">
        <v>8</v>
      </c>
      <c r="J144" s="26" t="s">
        <v>11</v>
      </c>
    </row>
    <row r="145" spans="2:10" x14ac:dyDescent="0.3">
      <c r="B145" s="25" t="s">
        <v>46</v>
      </c>
      <c r="C145" s="28" t="s">
        <v>283</v>
      </c>
      <c r="D145" s="23"/>
      <c r="E145" s="23"/>
      <c r="F145" s="23"/>
      <c r="G145" s="23"/>
      <c r="H145" s="24"/>
      <c r="I145" s="25">
        <v>0</v>
      </c>
      <c r="J145" s="26" t="s">
        <v>11</v>
      </c>
    </row>
    <row r="146" spans="2:10" x14ac:dyDescent="0.3">
      <c r="B146" s="25" t="s">
        <v>47</v>
      </c>
      <c r="C146" s="28" t="s">
        <v>284</v>
      </c>
      <c r="D146" s="23"/>
      <c r="E146" s="23"/>
      <c r="F146" s="23"/>
      <c r="G146" s="23"/>
      <c r="H146" s="24"/>
      <c r="I146" s="25">
        <v>2</v>
      </c>
      <c r="J146" s="26" t="s">
        <v>11</v>
      </c>
    </row>
    <row r="147" spans="2:10" x14ac:dyDescent="0.3">
      <c r="B147" s="25" t="s">
        <v>287</v>
      </c>
      <c r="C147" s="28" t="s">
        <v>285</v>
      </c>
      <c r="D147" s="23"/>
      <c r="E147" s="23"/>
      <c r="F147" s="23"/>
      <c r="G147" s="23"/>
      <c r="H147" s="24"/>
      <c r="I147" s="25">
        <v>3</v>
      </c>
      <c r="J147" s="26" t="s">
        <v>11</v>
      </c>
    </row>
    <row r="148" spans="2:10" x14ac:dyDescent="0.3">
      <c r="B148" s="25" t="s">
        <v>288</v>
      </c>
      <c r="C148" s="28" t="s">
        <v>286</v>
      </c>
      <c r="D148" s="23"/>
      <c r="E148" s="23"/>
      <c r="F148" s="23"/>
      <c r="G148" s="23"/>
      <c r="H148" s="24"/>
      <c r="I148" s="25">
        <v>2</v>
      </c>
      <c r="J148" s="26" t="s">
        <v>11</v>
      </c>
    </row>
    <row r="149" spans="2:10" x14ac:dyDescent="0.3">
      <c r="B149" s="25" t="s">
        <v>289</v>
      </c>
      <c r="C149" s="28" t="s">
        <v>290</v>
      </c>
      <c r="D149" s="23"/>
      <c r="E149" s="23"/>
      <c r="F149" s="23"/>
      <c r="G149" s="23"/>
      <c r="H149" s="24"/>
      <c r="I149" s="25">
        <v>1</v>
      </c>
      <c r="J149" s="26" t="s">
        <v>11</v>
      </c>
    </row>
    <row r="150" spans="2:10" x14ac:dyDescent="0.3">
      <c r="B150" s="25" t="s">
        <v>308</v>
      </c>
      <c r="C150" s="28" t="s">
        <v>291</v>
      </c>
      <c r="D150" s="23"/>
      <c r="E150" s="23"/>
      <c r="F150" s="23"/>
      <c r="G150" s="23"/>
      <c r="H150" s="24"/>
      <c r="I150" s="25">
        <v>0</v>
      </c>
      <c r="J150" s="26" t="s">
        <v>11</v>
      </c>
    </row>
    <row r="151" spans="2:10" x14ac:dyDescent="0.3">
      <c r="B151" s="25" t="s">
        <v>309</v>
      </c>
      <c r="C151" s="28" t="s">
        <v>292</v>
      </c>
      <c r="D151" s="23"/>
      <c r="E151" s="23"/>
      <c r="F151" s="23"/>
      <c r="G151" s="23"/>
      <c r="H151" s="24"/>
      <c r="I151" s="25">
        <v>8</v>
      </c>
      <c r="J151" s="26" t="s">
        <v>11</v>
      </c>
    </row>
    <row r="152" spans="2:10" x14ac:dyDescent="0.3">
      <c r="B152" s="25" t="s">
        <v>310</v>
      </c>
      <c r="C152" s="28" t="s">
        <v>293</v>
      </c>
      <c r="D152" s="23"/>
      <c r="E152" s="23"/>
      <c r="F152" s="23"/>
      <c r="G152" s="23"/>
      <c r="H152" s="24"/>
      <c r="I152" s="25">
        <v>4</v>
      </c>
      <c r="J152" s="26" t="s">
        <v>11</v>
      </c>
    </row>
    <row r="153" spans="2:10" x14ac:dyDescent="0.3">
      <c r="B153" s="25" t="s">
        <v>311</v>
      </c>
      <c r="C153" s="28" t="s">
        <v>294</v>
      </c>
      <c r="D153" s="23"/>
      <c r="E153" s="23"/>
      <c r="F153" s="23"/>
      <c r="G153" s="23"/>
      <c r="H153" s="24"/>
      <c r="I153" s="25">
        <v>0</v>
      </c>
      <c r="J153" s="26" t="s">
        <v>11</v>
      </c>
    </row>
    <row r="154" spans="2:10" x14ac:dyDescent="0.3">
      <c r="B154" s="25" t="s">
        <v>312</v>
      </c>
      <c r="C154" s="28" t="s">
        <v>295</v>
      </c>
      <c r="D154" s="23"/>
      <c r="E154" s="23"/>
      <c r="F154" s="23"/>
      <c r="G154" s="23"/>
      <c r="H154" s="24"/>
      <c r="I154" s="25">
        <v>0</v>
      </c>
      <c r="J154" s="26" t="s">
        <v>11</v>
      </c>
    </row>
    <row r="155" spans="2:10" x14ac:dyDescent="0.3">
      <c r="B155" s="25" t="s">
        <v>313</v>
      </c>
      <c r="C155" s="28" t="s">
        <v>296</v>
      </c>
      <c r="D155" s="23"/>
      <c r="E155" s="23"/>
      <c r="F155" s="23"/>
      <c r="G155" s="23"/>
      <c r="H155" s="24"/>
      <c r="I155" s="25">
        <v>4</v>
      </c>
      <c r="J155" s="26" t="s">
        <v>11</v>
      </c>
    </row>
    <row r="156" spans="2:10" x14ac:dyDescent="0.3">
      <c r="B156" s="25" t="s">
        <v>314</v>
      </c>
      <c r="C156" s="28" t="s">
        <v>297</v>
      </c>
      <c r="D156" s="23"/>
      <c r="E156" s="23"/>
      <c r="F156" s="23"/>
      <c r="G156" s="23"/>
      <c r="H156" s="24"/>
      <c r="I156" s="25">
        <v>4</v>
      </c>
      <c r="J156" s="26" t="s">
        <v>11</v>
      </c>
    </row>
    <row r="157" spans="2:10" x14ac:dyDescent="0.3">
      <c r="B157" s="25" t="s">
        <v>315</v>
      </c>
      <c r="C157" s="28" t="s">
        <v>298</v>
      </c>
      <c r="D157" s="23"/>
      <c r="E157" s="23"/>
      <c r="F157" s="23"/>
      <c r="G157" s="23"/>
      <c r="H157" s="24"/>
      <c r="I157" s="25">
        <v>1</v>
      </c>
      <c r="J157" s="26" t="s">
        <v>11</v>
      </c>
    </row>
    <row r="158" spans="2:10" x14ac:dyDescent="0.3">
      <c r="B158" s="25" t="s">
        <v>316</v>
      </c>
      <c r="C158" s="28" t="s">
        <v>299</v>
      </c>
      <c r="D158" s="23"/>
      <c r="E158" s="23"/>
      <c r="F158" s="23"/>
      <c r="G158" s="23"/>
      <c r="H158" s="24"/>
      <c r="I158" s="25">
        <v>2</v>
      </c>
      <c r="J158" s="26" t="s">
        <v>11</v>
      </c>
    </row>
    <row r="159" spans="2:10" x14ac:dyDescent="0.3">
      <c r="B159" s="25" t="s">
        <v>336</v>
      </c>
      <c r="C159" s="28" t="s">
        <v>338</v>
      </c>
      <c r="D159" s="23"/>
      <c r="E159" s="23"/>
      <c r="F159" s="23"/>
      <c r="G159" s="23"/>
      <c r="H159" s="24"/>
      <c r="I159" s="25">
        <v>2</v>
      </c>
      <c r="J159" s="26" t="s">
        <v>11</v>
      </c>
    </row>
    <row r="160" spans="2:10" x14ac:dyDescent="0.3">
      <c r="B160" s="25" t="s">
        <v>337</v>
      </c>
      <c r="C160" s="28" t="s">
        <v>327</v>
      </c>
      <c r="D160" s="23"/>
      <c r="E160" s="23"/>
      <c r="F160" s="23"/>
      <c r="G160" s="23"/>
      <c r="H160" s="24"/>
      <c r="I160" s="25">
        <v>2</v>
      </c>
      <c r="J160" s="26" t="s">
        <v>11</v>
      </c>
    </row>
    <row r="161" spans="2:10" x14ac:dyDescent="0.3">
      <c r="B161" s="77" t="s">
        <v>48</v>
      </c>
      <c r="C161" s="70" t="s">
        <v>300</v>
      </c>
      <c r="D161" s="23"/>
      <c r="E161" s="23"/>
      <c r="F161" s="23"/>
      <c r="G161" s="23"/>
      <c r="H161" s="24"/>
      <c r="I161" s="25"/>
      <c r="J161" s="26"/>
    </row>
    <row r="162" spans="2:10" x14ac:dyDescent="0.3">
      <c r="B162" s="25" t="s">
        <v>49</v>
      </c>
      <c r="C162" s="28" t="s">
        <v>301</v>
      </c>
      <c r="D162" s="23"/>
      <c r="E162" s="23"/>
      <c r="F162" s="23"/>
      <c r="G162" s="23"/>
      <c r="H162" s="24"/>
      <c r="I162" s="25">
        <v>2</v>
      </c>
      <c r="J162" s="26" t="s">
        <v>11</v>
      </c>
    </row>
    <row r="163" spans="2:10" x14ac:dyDescent="0.3">
      <c r="B163" s="25" t="s">
        <v>50</v>
      </c>
      <c r="C163" s="28" t="s">
        <v>302</v>
      </c>
      <c r="D163" s="23"/>
      <c r="E163" s="23"/>
      <c r="F163" s="23"/>
      <c r="G163" s="23"/>
      <c r="H163" s="24"/>
      <c r="I163" s="25">
        <v>4</v>
      </c>
      <c r="J163" s="26" t="s">
        <v>11</v>
      </c>
    </row>
    <row r="164" spans="2:10" x14ac:dyDescent="0.3">
      <c r="B164" s="25" t="s">
        <v>317</v>
      </c>
      <c r="C164" s="28" t="s">
        <v>303</v>
      </c>
      <c r="D164" s="23"/>
      <c r="E164" s="23"/>
      <c r="F164" s="23"/>
      <c r="G164" s="23"/>
      <c r="H164" s="24"/>
      <c r="I164" s="25">
        <v>2</v>
      </c>
      <c r="J164" s="26" t="s">
        <v>11</v>
      </c>
    </row>
    <row r="165" spans="2:10" x14ac:dyDescent="0.3">
      <c r="B165" s="25" t="s">
        <v>318</v>
      </c>
      <c r="C165" s="28" t="s">
        <v>304</v>
      </c>
      <c r="D165" s="23"/>
      <c r="E165" s="23"/>
      <c r="F165" s="23"/>
      <c r="G165" s="23"/>
      <c r="H165" s="24"/>
      <c r="I165" s="25">
        <v>2</v>
      </c>
      <c r="J165" s="26" t="s">
        <v>11</v>
      </c>
    </row>
    <row r="166" spans="2:10" x14ac:dyDescent="0.3">
      <c r="B166" s="77" t="s">
        <v>52</v>
      </c>
      <c r="C166" s="70" t="s">
        <v>319</v>
      </c>
      <c r="D166" s="23"/>
      <c r="E166" s="23"/>
      <c r="F166" s="23"/>
      <c r="G166" s="23"/>
      <c r="H166" s="24"/>
      <c r="I166" s="25"/>
      <c r="J166" s="26"/>
    </row>
    <row r="167" spans="2:10" x14ac:dyDescent="0.3">
      <c r="B167" s="25" t="s">
        <v>51</v>
      </c>
      <c r="C167" s="28" t="s">
        <v>328</v>
      </c>
      <c r="D167" s="23"/>
      <c r="E167" s="23"/>
      <c r="F167" s="23"/>
      <c r="G167" s="23"/>
      <c r="H167" s="24"/>
      <c r="I167" s="25">
        <v>2</v>
      </c>
      <c r="J167" s="26" t="s">
        <v>11</v>
      </c>
    </row>
    <row r="168" spans="2:10" x14ac:dyDescent="0.3">
      <c r="B168" s="77" t="s">
        <v>54</v>
      </c>
      <c r="C168" s="70" t="s">
        <v>320</v>
      </c>
      <c r="D168" s="23"/>
      <c r="E168" s="23"/>
      <c r="F168" s="23"/>
      <c r="G168" s="23"/>
      <c r="H168" s="24"/>
      <c r="I168" s="25"/>
      <c r="J168" s="26"/>
    </row>
    <row r="169" spans="2:10" x14ac:dyDescent="0.3">
      <c r="B169" s="25" t="s">
        <v>53</v>
      </c>
      <c r="C169" s="28" t="s">
        <v>321</v>
      </c>
      <c r="D169" s="23"/>
      <c r="E169" s="23"/>
      <c r="F169" s="23"/>
      <c r="G169" s="23"/>
      <c r="H169" s="24"/>
      <c r="I169" s="25">
        <v>1</v>
      </c>
      <c r="J169" s="26" t="s">
        <v>3</v>
      </c>
    </row>
    <row r="170" spans="2:10" x14ac:dyDescent="0.3">
      <c r="B170" s="32" t="s">
        <v>322</v>
      </c>
      <c r="C170" s="33" t="s">
        <v>323</v>
      </c>
      <c r="D170" s="34"/>
      <c r="E170" s="34"/>
      <c r="F170" s="34"/>
      <c r="G170" s="34"/>
      <c r="H170" s="35"/>
      <c r="I170" s="32">
        <v>1</v>
      </c>
      <c r="J170" s="36" t="s">
        <v>3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J89"/>
  <sheetViews>
    <sheetView tabSelected="1" view="pageBreakPreview" zoomScale="70" zoomScaleNormal="70" zoomScaleSheetLayoutView="70" workbookViewId="0">
      <selection activeCell="G87" sqref="G87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93" t="s">
        <v>30</v>
      </c>
      <c r="D1" s="93"/>
      <c r="E1" s="93"/>
      <c r="F1" s="93"/>
      <c r="G1" s="93"/>
      <c r="H1" s="93"/>
    </row>
    <row r="2" spans="2:10" x14ac:dyDescent="0.3">
      <c r="C2" s="93" t="s">
        <v>31</v>
      </c>
      <c r="D2" s="93"/>
      <c r="E2" s="93"/>
      <c r="F2" s="93"/>
      <c r="G2" s="93"/>
      <c r="H2" s="93"/>
    </row>
    <row r="3" spans="2:10" x14ac:dyDescent="0.3">
      <c r="C3" s="93" t="s">
        <v>32</v>
      </c>
      <c r="D3" s="93"/>
      <c r="E3" s="93"/>
      <c r="F3" s="93"/>
      <c r="G3" s="93"/>
      <c r="H3" s="93"/>
    </row>
    <row r="4" spans="2:10" x14ac:dyDescent="0.3">
      <c r="C4" s="94" t="s">
        <v>33</v>
      </c>
      <c r="D4" s="94"/>
      <c r="E4" s="94"/>
      <c r="F4" s="94"/>
      <c r="G4" s="94"/>
      <c r="H4" s="94"/>
    </row>
    <row r="5" spans="2:10" x14ac:dyDescent="0.3">
      <c r="C5" s="60"/>
      <c r="D5" s="60"/>
      <c r="E5" s="60"/>
      <c r="F5" s="60"/>
      <c r="G5" s="60"/>
      <c r="H5" s="60"/>
    </row>
    <row r="6" spans="2:10" ht="15.6" x14ac:dyDescent="0.3">
      <c r="B6" s="95" t="s">
        <v>21</v>
      </c>
      <c r="C6" s="96"/>
      <c r="D6" s="96"/>
      <c r="E6" s="96"/>
      <c r="F6" s="96"/>
      <c r="G6" s="96"/>
      <c r="H6" s="96"/>
      <c r="I6" s="96"/>
      <c r="J6" s="97"/>
    </row>
    <row r="7" spans="2:10" ht="15.6" x14ac:dyDescent="0.3">
      <c r="B7" s="86"/>
      <c r="C7" s="86"/>
      <c r="D7" s="86"/>
      <c r="E7" s="86"/>
      <c r="F7" s="86"/>
      <c r="G7" s="86"/>
      <c r="H7" s="86"/>
      <c r="I7" s="86"/>
      <c r="J7" s="86"/>
    </row>
    <row r="8" spans="2:10" ht="15.6" x14ac:dyDescent="0.3">
      <c r="B8" s="92" t="s">
        <v>58</v>
      </c>
      <c r="C8" s="92"/>
      <c r="D8" s="92"/>
      <c r="E8" s="92"/>
      <c r="F8" s="92"/>
      <c r="G8" s="92"/>
      <c r="H8" s="92"/>
      <c r="I8" s="92"/>
      <c r="J8" s="92"/>
    </row>
    <row r="9" spans="2:10" ht="15" thickBot="1" x14ac:dyDescent="0.35">
      <c r="B9" s="98" t="s">
        <v>362</v>
      </c>
      <c r="C9" s="98"/>
      <c r="D9" s="98"/>
      <c r="E9" s="98"/>
      <c r="F9" s="98"/>
      <c r="G9" s="98"/>
      <c r="H9" s="98"/>
      <c r="I9" s="98"/>
      <c r="J9" s="98"/>
    </row>
    <row r="10" spans="2:10" ht="42.75" customHeight="1" x14ac:dyDescent="0.3">
      <c r="B10" s="88" t="s">
        <v>20</v>
      </c>
      <c r="C10" s="89"/>
      <c r="D10" s="89"/>
      <c r="E10" s="89"/>
      <c r="F10" s="89"/>
      <c r="G10" s="89"/>
      <c r="H10" s="89"/>
      <c r="I10" s="89"/>
      <c r="J10" s="90"/>
    </row>
    <row r="11" spans="2:10" x14ac:dyDescent="0.3">
      <c r="B11" s="2" t="s">
        <v>28</v>
      </c>
      <c r="C11" s="3" t="s">
        <v>29</v>
      </c>
      <c r="D11" s="3"/>
      <c r="E11" s="4"/>
      <c r="F11" s="5"/>
      <c r="G11" s="6" t="s">
        <v>7</v>
      </c>
      <c r="H11" s="91">
        <v>44608</v>
      </c>
      <c r="I11" s="91"/>
      <c r="J11" s="7"/>
    </row>
    <row r="12" spans="2:10" x14ac:dyDescent="0.3">
      <c r="B12" s="2" t="s">
        <v>363</v>
      </c>
      <c r="C12" s="3" t="s">
        <v>364</v>
      </c>
      <c r="D12" s="8"/>
      <c r="E12" s="8"/>
      <c r="F12" s="3"/>
      <c r="G12" s="9"/>
      <c r="H12" s="4"/>
      <c r="I12" s="10"/>
      <c r="J12" s="11"/>
    </row>
    <row r="13" spans="2:10" x14ac:dyDescent="0.3">
      <c r="B13" s="107" t="s">
        <v>4</v>
      </c>
      <c r="C13" s="55" t="s">
        <v>0</v>
      </c>
      <c r="D13" s="56"/>
      <c r="E13" s="56"/>
      <c r="F13" s="56"/>
      <c r="G13" s="56"/>
      <c r="H13" s="57"/>
      <c r="I13" s="58" t="s">
        <v>5</v>
      </c>
      <c r="J13" s="58" t="s">
        <v>6</v>
      </c>
    </row>
    <row r="14" spans="2:10" x14ac:dyDescent="0.3">
      <c r="B14" s="102">
        <f>+B52</f>
        <v>3</v>
      </c>
      <c r="C14" s="68" t="str">
        <f>LOOKUP(B14,$B$52:$B$89,$C$52:$C$89)</f>
        <v>INSTALACIONES SANITARIAS</v>
      </c>
      <c r="D14" s="23"/>
      <c r="E14" s="23"/>
      <c r="F14" s="23"/>
      <c r="G14" s="23"/>
      <c r="H14" s="23"/>
      <c r="I14" s="23"/>
      <c r="J14" s="74"/>
    </row>
    <row r="15" spans="2:10" x14ac:dyDescent="0.3">
      <c r="B15" s="103">
        <v>3.01</v>
      </c>
      <c r="C15" s="69" t="s">
        <v>61</v>
      </c>
      <c r="D15" s="23"/>
      <c r="E15" s="23"/>
      <c r="F15" s="23"/>
      <c r="G15" s="23"/>
      <c r="H15" s="23"/>
      <c r="I15" s="23"/>
      <c r="J15" s="74"/>
    </row>
    <row r="16" spans="2:10" x14ac:dyDescent="0.3">
      <c r="B16" s="104" t="s">
        <v>384</v>
      </c>
      <c r="C16" s="70" t="s">
        <v>360</v>
      </c>
      <c r="D16" s="23"/>
      <c r="E16" s="23"/>
      <c r="F16" s="23"/>
      <c r="G16" s="23"/>
      <c r="H16" s="23"/>
      <c r="I16" s="23"/>
      <c r="J16" s="74"/>
    </row>
    <row r="17" spans="2:10" x14ac:dyDescent="0.3">
      <c r="B17" s="72" t="s">
        <v>385</v>
      </c>
      <c r="C17" s="72" t="s">
        <v>361</v>
      </c>
      <c r="D17" s="23"/>
      <c r="E17" s="23"/>
      <c r="F17" s="23"/>
      <c r="G17" s="23"/>
      <c r="H17" s="23"/>
      <c r="I17" s="23">
        <v>12</v>
      </c>
      <c r="J17" s="105" t="s">
        <v>388</v>
      </c>
    </row>
    <row r="18" spans="2:10" x14ac:dyDescent="0.3">
      <c r="B18" s="103">
        <v>3.02</v>
      </c>
      <c r="C18" s="69" t="str">
        <f>LOOKUP(B18,$B$52:$B$89,$C$52:$C$89)</f>
        <v>SISTEMA DE AGUA FRIA REPOSICION</v>
      </c>
      <c r="D18" s="23"/>
      <c r="E18" s="23"/>
      <c r="F18" s="23"/>
      <c r="G18" s="23"/>
      <c r="H18" s="23"/>
      <c r="I18" s="23"/>
      <c r="J18" s="74"/>
    </row>
    <row r="19" spans="2:10" x14ac:dyDescent="0.3">
      <c r="B19" s="104" t="s">
        <v>386</v>
      </c>
      <c r="C19" s="70" t="s">
        <v>344</v>
      </c>
      <c r="D19" s="29"/>
      <c r="E19" s="29"/>
      <c r="F19" s="29"/>
      <c r="G19" s="29"/>
      <c r="H19" s="29"/>
      <c r="I19" s="29"/>
      <c r="J19" s="105"/>
    </row>
    <row r="20" spans="2:10" x14ac:dyDescent="0.3">
      <c r="B20" s="72" t="s">
        <v>366</v>
      </c>
      <c r="C20" s="72" t="s">
        <v>345</v>
      </c>
      <c r="D20" s="29"/>
      <c r="E20" s="29"/>
      <c r="F20" s="29"/>
      <c r="G20" s="29"/>
      <c r="H20" s="29"/>
      <c r="I20" s="29">
        <f>I55</f>
        <v>39</v>
      </c>
      <c r="J20" s="105" t="str">
        <f>J55</f>
        <v>M2</v>
      </c>
    </row>
    <row r="21" spans="2:10" x14ac:dyDescent="0.3">
      <c r="B21" s="72" t="s">
        <v>367</v>
      </c>
      <c r="C21" s="72" t="s">
        <v>346</v>
      </c>
      <c r="D21" s="29"/>
      <c r="E21" s="29"/>
      <c r="F21" s="29"/>
      <c r="G21" s="29"/>
      <c r="H21" s="29"/>
      <c r="I21" s="29">
        <f>I58</f>
        <v>39</v>
      </c>
      <c r="J21" s="105" t="str">
        <f>J58</f>
        <v>M2</v>
      </c>
    </row>
    <row r="22" spans="2:10" x14ac:dyDescent="0.3">
      <c r="B22" s="104" t="s">
        <v>387</v>
      </c>
      <c r="C22" s="70" t="s">
        <v>347</v>
      </c>
      <c r="D22" s="29"/>
      <c r="E22" s="29"/>
      <c r="F22" s="29"/>
      <c r="G22" s="29"/>
      <c r="H22" s="29"/>
      <c r="I22" s="29"/>
      <c r="J22" s="105"/>
    </row>
    <row r="23" spans="2:10" x14ac:dyDescent="0.3">
      <c r="B23" s="72" t="s">
        <v>369</v>
      </c>
      <c r="C23" s="72" t="s">
        <v>348</v>
      </c>
      <c r="D23" s="29"/>
      <c r="E23" s="29"/>
      <c r="F23" s="29"/>
      <c r="G23" s="29"/>
      <c r="H23" s="29"/>
      <c r="I23" s="29">
        <f>I63</f>
        <v>45.5</v>
      </c>
      <c r="J23" s="105" t="str">
        <f>J63</f>
        <v>M3</v>
      </c>
    </row>
    <row r="24" spans="2:10" x14ac:dyDescent="0.3">
      <c r="B24" s="104" t="s">
        <v>370</v>
      </c>
      <c r="C24" s="70" t="s">
        <v>349</v>
      </c>
      <c r="D24" s="29"/>
      <c r="E24" s="29"/>
      <c r="F24" s="29"/>
      <c r="G24" s="29"/>
      <c r="H24" s="29"/>
      <c r="I24" s="29"/>
      <c r="J24" s="105"/>
    </row>
    <row r="25" spans="2:10" x14ac:dyDescent="0.3">
      <c r="B25" s="72" t="s">
        <v>371</v>
      </c>
      <c r="C25" s="72" t="s">
        <v>350</v>
      </c>
      <c r="D25" s="29"/>
      <c r="E25" s="29"/>
      <c r="F25" s="29"/>
      <c r="G25" s="29"/>
      <c r="H25" s="29"/>
      <c r="I25" s="29">
        <f>I66</f>
        <v>5.6875</v>
      </c>
      <c r="J25" s="105" t="str">
        <f>J66</f>
        <v>M3</v>
      </c>
    </row>
    <row r="26" spans="2:10" x14ac:dyDescent="0.3">
      <c r="B26" s="104" t="s">
        <v>372</v>
      </c>
      <c r="C26" s="70" t="s">
        <v>339</v>
      </c>
      <c r="D26" s="29"/>
      <c r="E26" s="29"/>
      <c r="F26" s="29"/>
      <c r="G26" s="29"/>
      <c r="H26" s="29"/>
      <c r="I26" s="29"/>
      <c r="J26" s="105"/>
    </row>
    <row r="27" spans="2:10" x14ac:dyDescent="0.3">
      <c r="B27" s="72" t="s">
        <v>373</v>
      </c>
      <c r="C27" s="72" t="s">
        <v>340</v>
      </c>
      <c r="D27" s="23"/>
      <c r="E27" s="23"/>
      <c r="F27" s="23"/>
      <c r="G27" s="23"/>
      <c r="H27" s="23"/>
      <c r="I27" s="29">
        <f>I69</f>
        <v>21.628799999999995</v>
      </c>
      <c r="J27" s="105" t="str">
        <f>J69</f>
        <v>M3</v>
      </c>
    </row>
    <row r="28" spans="2:10" x14ac:dyDescent="0.3">
      <c r="B28" s="72" t="s">
        <v>374</v>
      </c>
      <c r="C28" s="72" t="s">
        <v>341</v>
      </c>
      <c r="D28" s="23"/>
      <c r="E28" s="23"/>
      <c r="F28" s="23"/>
      <c r="G28" s="23"/>
      <c r="H28" s="23"/>
      <c r="I28" s="29">
        <f>I71</f>
        <v>18.023999999999997</v>
      </c>
      <c r="J28" s="105" t="str">
        <f>J71</f>
        <v>M3</v>
      </c>
    </row>
    <row r="29" spans="2:10" x14ac:dyDescent="0.3">
      <c r="B29" s="72" t="s">
        <v>375</v>
      </c>
      <c r="C29" s="72" t="s">
        <v>342</v>
      </c>
      <c r="D29" s="23"/>
      <c r="E29" s="23"/>
      <c r="F29" s="23"/>
      <c r="G29" s="23"/>
      <c r="H29" s="23"/>
      <c r="I29" s="29">
        <f>I73</f>
        <v>108.14400000000001</v>
      </c>
      <c r="J29" s="105" t="str">
        <f>J73</f>
        <v>M2</v>
      </c>
    </row>
    <row r="30" spans="2:10" x14ac:dyDescent="0.3">
      <c r="B30" s="72" t="s">
        <v>376</v>
      </c>
      <c r="C30" s="72" t="s">
        <v>343</v>
      </c>
      <c r="D30" s="23"/>
      <c r="E30" s="23"/>
      <c r="F30" s="23"/>
      <c r="G30" s="23"/>
      <c r="H30" s="23"/>
      <c r="I30" s="29">
        <f>I75</f>
        <v>8.327</v>
      </c>
      <c r="J30" s="105" t="str">
        <f>J75</f>
        <v>KG</v>
      </c>
    </row>
    <row r="31" spans="2:10" x14ac:dyDescent="0.3">
      <c r="B31" s="72" t="s">
        <v>377</v>
      </c>
      <c r="C31" s="72" t="s">
        <v>356</v>
      </c>
      <c r="D31" s="23"/>
      <c r="E31" s="23"/>
      <c r="F31" s="23"/>
      <c r="G31" s="23"/>
      <c r="H31" s="23"/>
      <c r="I31" s="29">
        <f>I77</f>
        <v>21.628799999999995</v>
      </c>
      <c r="J31" s="105" t="str">
        <f>J77</f>
        <v>M3</v>
      </c>
    </row>
    <row r="32" spans="2:10" x14ac:dyDescent="0.3">
      <c r="B32" s="72" t="s">
        <v>378</v>
      </c>
      <c r="C32" s="72" t="s">
        <v>56</v>
      </c>
      <c r="D32" s="23"/>
      <c r="E32" s="23"/>
      <c r="F32" s="23"/>
      <c r="G32" s="23"/>
      <c r="H32" s="23"/>
      <c r="I32" s="29">
        <f>I79</f>
        <v>27.316299999999995</v>
      </c>
      <c r="J32" s="105" t="str">
        <f>J79</f>
        <v>M3</v>
      </c>
    </row>
    <row r="33" spans="2:10" x14ac:dyDescent="0.3">
      <c r="B33" s="104" t="s">
        <v>379</v>
      </c>
      <c r="C33" s="70" t="s">
        <v>116</v>
      </c>
      <c r="D33" s="23"/>
      <c r="E33" s="23"/>
      <c r="F33" s="23"/>
      <c r="G33" s="23"/>
      <c r="H33" s="23"/>
      <c r="I33" s="23"/>
      <c r="J33" s="74"/>
    </row>
    <row r="34" spans="2:10" x14ac:dyDescent="0.3">
      <c r="B34" s="72" t="s">
        <v>380</v>
      </c>
      <c r="C34" s="72" t="s">
        <v>359</v>
      </c>
      <c r="D34" s="23"/>
      <c r="E34" s="23"/>
      <c r="F34" s="23"/>
      <c r="G34" s="23"/>
      <c r="H34" s="23"/>
      <c r="I34" s="29">
        <f>I82</f>
        <v>70</v>
      </c>
      <c r="J34" s="105" t="str">
        <f>J82</f>
        <v>UND</v>
      </c>
    </row>
    <row r="35" spans="2:10" x14ac:dyDescent="0.3">
      <c r="B35" s="104" t="s">
        <v>381</v>
      </c>
      <c r="C35" s="70" t="s">
        <v>129</v>
      </c>
      <c r="D35" s="23"/>
      <c r="E35" s="23"/>
      <c r="F35" s="23"/>
      <c r="G35" s="23"/>
      <c r="H35" s="23"/>
      <c r="I35" s="29"/>
      <c r="J35" s="105"/>
    </row>
    <row r="36" spans="2:10" x14ac:dyDescent="0.3">
      <c r="B36" s="72" t="s">
        <v>382</v>
      </c>
      <c r="C36" s="106" t="s">
        <v>135</v>
      </c>
      <c r="D36" s="23"/>
      <c r="E36" s="23"/>
      <c r="F36" s="23"/>
      <c r="G36" s="23"/>
      <c r="H36" s="23"/>
      <c r="I36" s="29">
        <f>I85</f>
        <v>15</v>
      </c>
      <c r="J36" s="105" t="str">
        <f>J85</f>
        <v>UND</v>
      </c>
    </row>
    <row r="37" spans="2:10" x14ac:dyDescent="0.3">
      <c r="B37" s="72" t="s">
        <v>383</v>
      </c>
      <c r="C37" s="106" t="s">
        <v>184</v>
      </c>
      <c r="D37" s="23"/>
      <c r="E37" s="23"/>
      <c r="F37" s="23"/>
      <c r="G37" s="23"/>
      <c r="H37" s="23"/>
      <c r="I37" s="29">
        <f>I86</f>
        <v>13</v>
      </c>
      <c r="J37" s="105" t="str">
        <f>J86</f>
        <v>UND</v>
      </c>
    </row>
    <row r="38" spans="2:10" x14ac:dyDescent="0.3">
      <c r="B38" s="23"/>
      <c r="C38" s="72"/>
      <c r="D38" s="23"/>
      <c r="E38" s="23"/>
      <c r="F38" s="23"/>
      <c r="G38" s="23"/>
      <c r="H38" s="23"/>
      <c r="I38" s="23"/>
      <c r="J38" s="74"/>
    </row>
    <row r="39" spans="2:10" x14ac:dyDescent="0.3">
      <c r="B39" s="37"/>
      <c r="C39" s="38"/>
      <c r="D39" s="38"/>
      <c r="E39" s="38"/>
      <c r="F39" s="38"/>
      <c r="G39" s="38"/>
      <c r="H39" s="38"/>
      <c r="I39" s="38"/>
      <c r="J39" s="38"/>
    </row>
    <row r="40" spans="2:10" x14ac:dyDescent="0.3">
      <c r="C40" s="93" t="s">
        <v>30</v>
      </c>
      <c r="D40" s="93"/>
      <c r="E40" s="93"/>
      <c r="F40" s="93"/>
      <c r="G40" s="93"/>
      <c r="H40" s="93"/>
    </row>
    <row r="41" spans="2:10" x14ac:dyDescent="0.3">
      <c r="C41" s="93" t="s">
        <v>31</v>
      </c>
      <c r="D41" s="93"/>
      <c r="E41" s="93"/>
      <c r="F41" s="93"/>
      <c r="G41" s="93"/>
      <c r="H41" s="93"/>
    </row>
    <row r="42" spans="2:10" x14ac:dyDescent="0.3">
      <c r="C42" s="93" t="s">
        <v>32</v>
      </c>
      <c r="D42" s="93"/>
      <c r="E42" s="93"/>
      <c r="F42" s="93"/>
      <c r="G42" s="93"/>
      <c r="H42" s="93"/>
    </row>
    <row r="43" spans="2:10" x14ac:dyDescent="0.3">
      <c r="C43" s="94" t="s">
        <v>33</v>
      </c>
      <c r="D43" s="94"/>
      <c r="E43" s="94"/>
      <c r="F43" s="94"/>
      <c r="G43" s="94"/>
      <c r="H43" s="94"/>
    </row>
    <row r="44" spans="2:10" x14ac:dyDescent="0.3">
      <c r="C44" s="60"/>
      <c r="D44" s="60"/>
      <c r="E44" s="60"/>
      <c r="F44" s="60"/>
      <c r="G44" s="60"/>
      <c r="H44" s="60"/>
    </row>
    <row r="45" spans="2:10" ht="15.6" x14ac:dyDescent="0.3">
      <c r="B45" s="95" t="s">
        <v>59</v>
      </c>
      <c r="C45" s="96"/>
      <c r="D45" s="96"/>
      <c r="E45" s="96"/>
      <c r="F45" s="96"/>
      <c r="G45" s="96"/>
      <c r="H45" s="96"/>
      <c r="I45" s="96"/>
      <c r="J45" s="97"/>
    </row>
    <row r="46" spans="2:10" ht="22.8" x14ac:dyDescent="0.3">
      <c r="B46" s="99" t="s">
        <v>352</v>
      </c>
      <c r="C46" s="100"/>
      <c r="D46" s="100"/>
      <c r="E46" s="100"/>
      <c r="F46" s="100"/>
      <c r="G46" s="100"/>
      <c r="H46" s="100"/>
      <c r="I46" s="100"/>
      <c r="J46" s="101"/>
    </row>
    <row r="47" spans="2:10" ht="15" thickBot="1" x14ac:dyDescent="0.35">
      <c r="B47" s="59"/>
      <c r="C47" s="59"/>
      <c r="D47" s="59"/>
      <c r="E47" s="59"/>
      <c r="F47" s="59"/>
      <c r="G47" s="59"/>
      <c r="H47" s="59"/>
      <c r="I47" s="59"/>
      <c r="J47" s="59"/>
    </row>
    <row r="48" spans="2:10" ht="24.75" customHeight="1" x14ac:dyDescent="0.3">
      <c r="B48" s="88" t="s">
        <v>20</v>
      </c>
      <c r="C48" s="89"/>
      <c r="D48" s="89"/>
      <c r="E48" s="89"/>
      <c r="F48" s="89"/>
      <c r="G48" s="89"/>
      <c r="H48" s="89"/>
      <c r="I48" s="89"/>
      <c r="J48" s="90"/>
    </row>
    <row r="49" spans="2:10" x14ac:dyDescent="0.3">
      <c r="B49" s="2" t="s">
        <v>28</v>
      </c>
      <c r="C49" s="3" t="s">
        <v>29</v>
      </c>
      <c r="D49" s="3"/>
      <c r="E49" s="4"/>
      <c r="F49" s="5"/>
      <c r="G49" s="6" t="s">
        <v>7</v>
      </c>
      <c r="H49" s="91">
        <v>44608</v>
      </c>
      <c r="I49" s="91"/>
      <c r="J49" s="7"/>
    </row>
    <row r="50" spans="2:10" x14ac:dyDescent="0.3">
      <c r="B50" s="2" t="s">
        <v>363</v>
      </c>
      <c r="C50" s="3" t="s">
        <v>364</v>
      </c>
      <c r="D50" s="8"/>
      <c r="E50" s="8"/>
      <c r="F50" s="3"/>
      <c r="G50" s="9"/>
      <c r="H50" s="4"/>
      <c r="I50" s="10"/>
      <c r="J50" s="11"/>
    </row>
    <row r="51" spans="2:10" x14ac:dyDescent="0.3">
      <c r="B51" s="21" t="s">
        <v>4</v>
      </c>
      <c r="C51" s="22" t="s">
        <v>0</v>
      </c>
      <c r="D51" s="22" t="s">
        <v>8</v>
      </c>
      <c r="E51" s="22" t="s">
        <v>9</v>
      </c>
      <c r="F51" s="22" t="s">
        <v>1</v>
      </c>
      <c r="G51" s="22" t="s">
        <v>2</v>
      </c>
      <c r="H51" s="22" t="s">
        <v>10</v>
      </c>
      <c r="I51" s="22" t="s">
        <v>5</v>
      </c>
      <c r="J51" s="22" t="s">
        <v>6</v>
      </c>
    </row>
    <row r="52" spans="2:10" x14ac:dyDescent="0.3">
      <c r="B52" s="63">
        <v>3</v>
      </c>
      <c r="C52" s="64" t="s">
        <v>60</v>
      </c>
      <c r="D52" s="48"/>
      <c r="E52" s="49">
        <v>1</v>
      </c>
      <c r="F52" s="50"/>
      <c r="G52" s="51"/>
      <c r="H52" s="51"/>
      <c r="I52" s="39"/>
      <c r="J52" s="48"/>
    </row>
    <row r="53" spans="2:10" s="1" customFormat="1" ht="13.2" x14ac:dyDescent="0.25">
      <c r="B53" s="61">
        <v>3.02</v>
      </c>
      <c r="C53" s="62" t="s">
        <v>351</v>
      </c>
      <c r="D53" s="67"/>
      <c r="E53" s="41"/>
      <c r="F53" s="41"/>
      <c r="G53" s="41"/>
      <c r="H53" s="41"/>
      <c r="I53" s="41"/>
      <c r="J53" s="42"/>
    </row>
    <row r="54" spans="2:10" s="1" customFormat="1" ht="13.2" x14ac:dyDescent="0.25">
      <c r="B54" s="65" t="s">
        <v>365</v>
      </c>
      <c r="C54" s="70" t="s">
        <v>344</v>
      </c>
      <c r="D54" s="67"/>
      <c r="E54" s="41"/>
      <c r="F54" s="41"/>
      <c r="G54" s="41"/>
      <c r="H54" s="41"/>
      <c r="I54" s="41"/>
      <c r="J54" s="42"/>
    </row>
    <row r="55" spans="2:10" s="1" customFormat="1" ht="13.2" x14ac:dyDescent="0.25">
      <c r="B55" s="54" t="s">
        <v>366</v>
      </c>
      <c r="C55" s="28" t="s">
        <v>345</v>
      </c>
      <c r="D55" s="67"/>
      <c r="E55" s="41"/>
      <c r="F55" s="41"/>
      <c r="G55" s="41"/>
      <c r="H55" s="41"/>
      <c r="I55" s="52">
        <f>SUM(H57:H57)*$E$52</f>
        <v>39</v>
      </c>
      <c r="J55" s="53" t="s">
        <v>354</v>
      </c>
    </row>
    <row r="56" spans="2:10" s="1" customFormat="1" ht="13.2" x14ac:dyDescent="0.25">
      <c r="B56" s="54"/>
      <c r="C56" s="85" t="s">
        <v>353</v>
      </c>
      <c r="D56" s="41"/>
      <c r="E56" s="41"/>
      <c r="F56" s="41"/>
      <c r="G56" s="41"/>
      <c r="H56" s="41"/>
      <c r="I56" s="41"/>
      <c r="J56" s="42"/>
    </row>
    <row r="57" spans="2:10" s="1" customFormat="1" ht="13.2" x14ac:dyDescent="0.25">
      <c r="B57" s="54"/>
      <c r="C57" s="40" t="s">
        <v>345</v>
      </c>
      <c r="D57" s="41">
        <v>1</v>
      </c>
      <c r="E57" s="41">
        <v>65</v>
      </c>
      <c r="F57" s="41">
        <v>0.6</v>
      </c>
      <c r="G57" s="41"/>
      <c r="H57" s="41">
        <f>D57*E57*F57</f>
        <v>39</v>
      </c>
      <c r="I57" s="41"/>
      <c r="J57" s="42"/>
    </row>
    <row r="58" spans="2:10" s="1" customFormat="1" ht="13.2" x14ac:dyDescent="0.25">
      <c r="B58" s="54" t="s">
        <v>367</v>
      </c>
      <c r="C58" s="28" t="s">
        <v>346</v>
      </c>
      <c r="D58" s="67"/>
      <c r="E58" s="41"/>
      <c r="F58" s="41"/>
      <c r="G58" s="41"/>
      <c r="H58" s="41"/>
      <c r="I58" s="52">
        <f>SUM(H60:H60)*$E$52</f>
        <v>39</v>
      </c>
      <c r="J58" s="53" t="s">
        <v>354</v>
      </c>
    </row>
    <row r="59" spans="2:10" s="1" customFormat="1" ht="13.2" x14ac:dyDescent="0.25">
      <c r="B59" s="54"/>
      <c r="C59" s="85" t="s">
        <v>353</v>
      </c>
      <c r="D59" s="41"/>
      <c r="E59" s="41"/>
      <c r="F59" s="41"/>
      <c r="G59" s="41"/>
      <c r="H59" s="41"/>
      <c r="I59" s="41"/>
      <c r="J59" s="42"/>
    </row>
    <row r="60" spans="2:10" s="1" customFormat="1" ht="13.2" x14ac:dyDescent="0.25">
      <c r="B60" s="54"/>
      <c r="C60" s="40" t="s">
        <v>346</v>
      </c>
      <c r="D60" s="41">
        <v>1</v>
      </c>
      <c r="E60" s="41">
        <v>65</v>
      </c>
      <c r="F60" s="41">
        <v>0.6</v>
      </c>
      <c r="G60" s="41"/>
      <c r="H60" s="41">
        <f>D60*E60*F60</f>
        <v>39</v>
      </c>
      <c r="I60" s="41"/>
      <c r="J60" s="42"/>
    </row>
    <row r="61" spans="2:10" s="1" customFormat="1" ht="13.2" x14ac:dyDescent="0.25">
      <c r="B61" s="54"/>
      <c r="C61" s="40"/>
      <c r="D61" s="67"/>
      <c r="E61" s="41"/>
      <c r="F61" s="41"/>
      <c r="G61" s="41"/>
      <c r="H61" s="41"/>
      <c r="I61" s="41"/>
      <c r="J61" s="42"/>
    </row>
    <row r="62" spans="2:10" s="1" customFormat="1" ht="13.2" x14ac:dyDescent="0.25">
      <c r="B62" s="65" t="s">
        <v>368</v>
      </c>
      <c r="C62" s="66" t="s">
        <v>347</v>
      </c>
      <c r="D62" s="67"/>
      <c r="E62" s="41"/>
      <c r="F62" s="41"/>
      <c r="G62" s="41"/>
      <c r="H62" s="41"/>
      <c r="I62" s="41"/>
      <c r="J62" s="42"/>
    </row>
    <row r="63" spans="2:10" s="1" customFormat="1" ht="13.2" x14ac:dyDescent="0.25">
      <c r="B63" s="54" t="s">
        <v>369</v>
      </c>
      <c r="C63" s="72" t="s">
        <v>348</v>
      </c>
      <c r="D63" s="67"/>
      <c r="E63" s="41"/>
      <c r="F63" s="41"/>
      <c r="G63" s="41"/>
      <c r="H63" s="41"/>
      <c r="I63" s="52">
        <f>SUM(H64:H64)*$E$52</f>
        <v>45.5</v>
      </c>
      <c r="J63" s="53" t="s">
        <v>355</v>
      </c>
    </row>
    <row r="64" spans="2:10" s="1" customFormat="1" ht="13.2" x14ac:dyDescent="0.25">
      <c r="B64" s="54"/>
      <c r="C64" s="85" t="s">
        <v>353</v>
      </c>
      <c r="D64" s="41">
        <v>1</v>
      </c>
      <c r="E64" s="41">
        <v>65</v>
      </c>
      <c r="F64" s="41">
        <v>0.7</v>
      </c>
      <c r="G64" s="41"/>
      <c r="H64" s="41">
        <f>D64*E64*F64</f>
        <v>45.5</v>
      </c>
      <c r="I64" s="41"/>
      <c r="J64" s="42"/>
    </row>
    <row r="65" spans="2:10" s="1" customFormat="1" ht="13.2" x14ac:dyDescent="0.25">
      <c r="B65" s="65" t="s">
        <v>370</v>
      </c>
      <c r="C65" s="70" t="s">
        <v>349</v>
      </c>
      <c r="D65" s="67"/>
      <c r="E65" s="41"/>
      <c r="F65" s="41"/>
      <c r="G65" s="41"/>
      <c r="H65" s="41"/>
      <c r="I65" s="41"/>
      <c r="J65" s="42"/>
    </row>
    <row r="66" spans="2:10" s="1" customFormat="1" ht="13.2" x14ac:dyDescent="0.25">
      <c r="B66" s="54" t="s">
        <v>371</v>
      </c>
      <c r="C66" s="72" t="s">
        <v>350</v>
      </c>
      <c r="D66" s="67"/>
      <c r="E66" s="41"/>
      <c r="F66" s="41"/>
      <c r="G66" s="41"/>
      <c r="H66" s="41"/>
      <c r="I66" s="52">
        <f>SUM(H67)*$E$52</f>
        <v>5.6875</v>
      </c>
      <c r="J66" s="53" t="s">
        <v>355</v>
      </c>
    </row>
    <row r="67" spans="2:10" s="1" customFormat="1" ht="13.2" x14ac:dyDescent="0.25">
      <c r="B67" s="54"/>
      <c r="C67" s="85" t="s">
        <v>353</v>
      </c>
      <c r="D67" s="67"/>
      <c r="E67" s="41"/>
      <c r="F67" s="41"/>
      <c r="G67" s="41"/>
      <c r="H67" s="41">
        <f>I63*0.1*1.25</f>
        <v>5.6875</v>
      </c>
      <c r="J67" s="42"/>
    </row>
    <row r="68" spans="2:10" s="1" customFormat="1" ht="13.2" x14ac:dyDescent="0.25">
      <c r="B68" s="65" t="s">
        <v>372</v>
      </c>
      <c r="C68" s="70" t="s">
        <v>339</v>
      </c>
      <c r="D68" s="67"/>
      <c r="E68" s="41"/>
      <c r="F68" s="41"/>
      <c r="G68" s="41"/>
      <c r="H68" s="41"/>
      <c r="I68" s="41"/>
      <c r="J68" s="42"/>
    </row>
    <row r="69" spans="2:10" s="1" customFormat="1" ht="13.2" x14ac:dyDescent="0.25">
      <c r="B69" s="54" t="s">
        <v>373</v>
      </c>
      <c r="C69" s="28" t="s">
        <v>340</v>
      </c>
      <c r="D69" s="67"/>
      <c r="E69" s="41"/>
      <c r="F69" s="41"/>
      <c r="G69" s="41"/>
      <c r="H69" s="41"/>
      <c r="I69" s="52">
        <f>SUM(H70)*$E$52</f>
        <v>21.628799999999995</v>
      </c>
      <c r="J69" s="53" t="s">
        <v>355</v>
      </c>
    </row>
    <row r="70" spans="2:10" s="1" customFormat="1" ht="13.2" x14ac:dyDescent="0.25">
      <c r="B70" s="54"/>
      <c r="C70" s="85" t="s">
        <v>353</v>
      </c>
      <c r="D70" s="67">
        <v>1</v>
      </c>
      <c r="E70" s="41">
        <v>60.08</v>
      </c>
      <c r="F70" s="41">
        <v>0.6</v>
      </c>
      <c r="G70" s="41">
        <v>0.6</v>
      </c>
      <c r="H70" s="41">
        <f>D70*E70*F70*G70</f>
        <v>21.628799999999995</v>
      </c>
      <c r="I70" s="41"/>
      <c r="J70" s="42"/>
    </row>
    <row r="71" spans="2:10" s="1" customFormat="1" ht="13.2" x14ac:dyDescent="0.25">
      <c r="B71" s="54" t="s">
        <v>374</v>
      </c>
      <c r="C71" s="28" t="s">
        <v>341</v>
      </c>
      <c r="D71" s="67"/>
      <c r="E71" s="41"/>
      <c r="F71" s="41"/>
      <c r="G71" s="41"/>
      <c r="H71" s="41"/>
      <c r="I71" s="52">
        <f>SUM(H72)*$E$52</f>
        <v>18.023999999999997</v>
      </c>
      <c r="J71" s="53" t="s">
        <v>355</v>
      </c>
    </row>
    <row r="72" spans="2:10" s="1" customFormat="1" ht="13.2" x14ac:dyDescent="0.25">
      <c r="B72" s="54"/>
      <c r="C72" s="85" t="s">
        <v>353</v>
      </c>
      <c r="D72" s="67">
        <v>1</v>
      </c>
      <c r="E72" s="41">
        <v>60.08</v>
      </c>
      <c r="F72" s="41">
        <v>0.6</v>
      </c>
      <c r="G72" s="41">
        <v>0.5</v>
      </c>
      <c r="H72" s="41">
        <f>D72*E72*F72*G72</f>
        <v>18.023999999999997</v>
      </c>
      <c r="I72" s="41"/>
      <c r="J72" s="42"/>
    </row>
    <row r="73" spans="2:10" s="1" customFormat="1" ht="13.2" x14ac:dyDescent="0.25">
      <c r="B73" s="54" t="s">
        <v>375</v>
      </c>
      <c r="C73" s="72" t="s">
        <v>342</v>
      </c>
      <c r="D73" s="67"/>
      <c r="E73" s="41"/>
      <c r="F73" s="41"/>
      <c r="G73" s="41"/>
      <c r="H73" s="41"/>
      <c r="I73" s="52">
        <f>SUM(H74)*$E$52</f>
        <v>108.14400000000001</v>
      </c>
      <c r="J73" s="53" t="s">
        <v>354</v>
      </c>
    </row>
    <row r="74" spans="2:10" s="1" customFormat="1" ht="13.2" x14ac:dyDescent="0.25">
      <c r="B74" s="54"/>
      <c r="C74" s="85" t="s">
        <v>353</v>
      </c>
      <c r="D74" s="67">
        <v>1</v>
      </c>
      <c r="E74" s="41">
        <v>60.08</v>
      </c>
      <c r="F74" s="41">
        <v>1.8</v>
      </c>
      <c r="G74" s="41"/>
      <c r="H74" s="41">
        <f>D74*E74*F74</f>
        <v>108.14400000000001</v>
      </c>
      <c r="I74" s="41"/>
      <c r="J74" s="42"/>
    </row>
    <row r="75" spans="2:10" s="1" customFormat="1" ht="13.2" x14ac:dyDescent="0.25">
      <c r="B75" s="54" t="s">
        <v>376</v>
      </c>
      <c r="C75" s="72" t="s">
        <v>343</v>
      </c>
      <c r="D75" s="67"/>
      <c r="E75" s="41"/>
      <c r="F75" s="41"/>
      <c r="G75" s="41"/>
      <c r="H75" s="41"/>
      <c r="I75" s="52">
        <f>SUM(H76)*$E$52</f>
        <v>8.327</v>
      </c>
      <c r="J75" s="53" t="s">
        <v>357</v>
      </c>
    </row>
    <row r="76" spans="2:10" s="1" customFormat="1" ht="13.2" x14ac:dyDescent="0.25">
      <c r="B76" s="54"/>
      <c r="C76" s="85" t="s">
        <v>353</v>
      </c>
      <c r="D76" s="67"/>
      <c r="E76" s="41"/>
      <c r="F76" s="41"/>
      <c r="G76" s="41"/>
      <c r="H76" s="41">
        <v>8.327</v>
      </c>
      <c r="I76" s="41"/>
      <c r="J76" s="42"/>
    </row>
    <row r="77" spans="2:10" s="1" customFormat="1" ht="13.2" x14ac:dyDescent="0.25">
      <c r="B77" s="54" t="s">
        <v>377</v>
      </c>
      <c r="C77" s="72" t="s">
        <v>356</v>
      </c>
      <c r="D77" s="67"/>
      <c r="E77" s="41"/>
      <c r="F77" s="41"/>
      <c r="G77" s="41"/>
      <c r="H77" s="41"/>
      <c r="I77" s="52">
        <f>SUM(H78)*$E$52</f>
        <v>21.628799999999995</v>
      </c>
      <c r="J77" s="53" t="s">
        <v>355</v>
      </c>
    </row>
    <row r="78" spans="2:10" s="1" customFormat="1" ht="13.2" x14ac:dyDescent="0.25">
      <c r="B78" s="54"/>
      <c r="C78" s="85" t="s">
        <v>353</v>
      </c>
      <c r="D78" s="67"/>
      <c r="E78" s="41"/>
      <c r="F78" s="41"/>
      <c r="G78" s="41"/>
      <c r="H78" s="41">
        <f>H70</f>
        <v>21.628799999999995</v>
      </c>
      <c r="I78" s="41"/>
      <c r="J78" s="42"/>
    </row>
    <row r="79" spans="2:10" s="1" customFormat="1" ht="13.2" x14ac:dyDescent="0.25">
      <c r="B79" s="54" t="s">
        <v>378</v>
      </c>
      <c r="C79" s="67" t="s">
        <v>56</v>
      </c>
      <c r="D79" s="67"/>
      <c r="E79" s="41"/>
      <c r="F79" s="41"/>
      <c r="G79" s="41"/>
      <c r="H79" s="41"/>
      <c r="I79" s="52">
        <f>SUM(H80)*$E$52</f>
        <v>27.316299999999995</v>
      </c>
      <c r="J79" s="53" t="s">
        <v>355</v>
      </c>
    </row>
    <row r="80" spans="2:10" s="1" customFormat="1" ht="13.2" x14ac:dyDescent="0.25">
      <c r="B80" s="54"/>
      <c r="C80" s="85" t="s">
        <v>353</v>
      </c>
      <c r="D80" s="67"/>
      <c r="E80" s="41"/>
      <c r="F80" s="41"/>
      <c r="G80" s="41"/>
      <c r="H80" s="41">
        <f>H78+H67</f>
        <v>27.316299999999995</v>
      </c>
      <c r="I80" s="41"/>
      <c r="J80" s="42"/>
    </row>
    <row r="81" spans="2:10" s="1" customFormat="1" ht="13.2" x14ac:dyDescent="0.25">
      <c r="B81" s="65" t="s">
        <v>379</v>
      </c>
      <c r="C81" s="66" t="s">
        <v>116</v>
      </c>
      <c r="D81" s="67"/>
      <c r="E81" s="41"/>
      <c r="F81" s="41"/>
      <c r="G81" s="41"/>
      <c r="H81" s="41"/>
      <c r="I81" s="41"/>
      <c r="J81" s="42"/>
    </row>
    <row r="82" spans="2:10" s="1" customFormat="1" ht="13.2" x14ac:dyDescent="0.25">
      <c r="B82" s="54" t="s">
        <v>380</v>
      </c>
      <c r="C82" s="67" t="s">
        <v>359</v>
      </c>
      <c r="D82" s="67"/>
      <c r="E82" s="41"/>
      <c r="F82" s="41"/>
      <c r="G82" s="41"/>
      <c r="H82" s="41"/>
      <c r="I82" s="52">
        <f>SUM(H83)*$E$52</f>
        <v>70</v>
      </c>
      <c r="J82" s="53" t="s">
        <v>358</v>
      </c>
    </row>
    <row r="83" spans="2:10" s="1" customFormat="1" ht="13.2" x14ac:dyDescent="0.25">
      <c r="B83" s="54"/>
      <c r="C83" s="85" t="s">
        <v>353</v>
      </c>
      <c r="D83" s="67"/>
      <c r="E83" s="41"/>
      <c r="F83" s="41"/>
      <c r="G83" s="41"/>
      <c r="H83" s="41">
        <v>70</v>
      </c>
      <c r="I83" s="41"/>
      <c r="J83" s="42"/>
    </row>
    <row r="84" spans="2:10" s="1" customFormat="1" ht="13.2" x14ac:dyDescent="0.25">
      <c r="B84" s="65" t="s">
        <v>381</v>
      </c>
      <c r="C84" s="66" t="s">
        <v>129</v>
      </c>
      <c r="D84" s="67"/>
      <c r="E84" s="41"/>
      <c r="F84" s="41"/>
      <c r="G84" s="41"/>
      <c r="H84" s="41"/>
      <c r="I84" s="41"/>
      <c r="J84" s="42"/>
    </row>
    <row r="85" spans="2:10" s="1" customFormat="1" ht="13.2" x14ac:dyDescent="0.25">
      <c r="B85" s="54" t="s">
        <v>382</v>
      </c>
      <c r="C85" s="44" t="s">
        <v>135</v>
      </c>
      <c r="D85" s="67"/>
      <c r="E85" s="41"/>
      <c r="F85" s="41"/>
      <c r="G85" s="41"/>
      <c r="H85" s="41">
        <v>15</v>
      </c>
      <c r="I85" s="52">
        <f>H85</f>
        <v>15</v>
      </c>
      <c r="J85" s="53" t="s">
        <v>358</v>
      </c>
    </row>
    <row r="86" spans="2:10" s="1" customFormat="1" ht="13.2" x14ac:dyDescent="0.25">
      <c r="B86" s="54" t="s">
        <v>383</v>
      </c>
      <c r="C86" s="44" t="s">
        <v>184</v>
      </c>
      <c r="D86" s="67"/>
      <c r="E86" s="41"/>
      <c r="F86" s="41"/>
      <c r="G86" s="41"/>
      <c r="H86" s="41">
        <v>13</v>
      </c>
      <c r="I86" s="52">
        <f>H86</f>
        <v>13</v>
      </c>
      <c r="J86" s="53" t="s">
        <v>358</v>
      </c>
    </row>
    <row r="87" spans="2:10" x14ac:dyDescent="0.3">
      <c r="B87" s="46"/>
      <c r="C87" s="43"/>
      <c r="D87" s="84"/>
      <c r="E87" s="47"/>
      <c r="F87" s="47"/>
      <c r="G87" s="47"/>
      <c r="H87" s="47"/>
      <c r="I87" s="47"/>
      <c r="J87" s="45"/>
    </row>
    <row r="88" spans="2:10" x14ac:dyDescent="0.3">
      <c r="B88" s="46"/>
      <c r="C88" s="43"/>
      <c r="D88" s="84"/>
      <c r="E88" s="47"/>
      <c r="F88" s="47"/>
      <c r="G88" s="47"/>
      <c r="H88" s="47"/>
      <c r="I88" s="47"/>
      <c r="J88" s="45"/>
    </row>
    <row r="89" spans="2:10" x14ac:dyDescent="0.3">
      <c r="B89" s="46"/>
      <c r="C89" s="43"/>
      <c r="D89" s="84"/>
      <c r="E89" s="47"/>
      <c r="F89" s="47"/>
      <c r="G89" s="47"/>
      <c r="H89" s="47"/>
      <c r="I89" s="47"/>
      <c r="J89" s="45"/>
    </row>
  </sheetData>
  <mergeCells count="17">
    <mergeCell ref="B45:J45"/>
    <mergeCell ref="B46:J46"/>
    <mergeCell ref="B48:J48"/>
    <mergeCell ref="H49:I49"/>
    <mergeCell ref="C43:H43"/>
    <mergeCell ref="C1:H1"/>
    <mergeCell ref="C2:H2"/>
    <mergeCell ref="C3:H3"/>
    <mergeCell ref="C4:H4"/>
    <mergeCell ref="B6:J6"/>
    <mergeCell ref="C42:H42"/>
    <mergeCell ref="B8:J8"/>
    <mergeCell ref="B10:J10"/>
    <mergeCell ref="H11:I11"/>
    <mergeCell ref="C40:H40"/>
    <mergeCell ref="C41:H41"/>
    <mergeCell ref="B9:J9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62" orientation="portrait" blackAndWhite="1" r:id="rId1"/>
  <rowBreaks count="1" manualBreakCount="1">
    <brk id="44" min="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7492-1A11-408B-9D61-CCBA200D5EF0}">
  <dimension ref="A1:I16"/>
  <sheetViews>
    <sheetView zoomScale="91" zoomScaleNormal="91" workbookViewId="0">
      <selection activeCell="C5" sqref="C5:E5"/>
    </sheetView>
  </sheetViews>
  <sheetFormatPr baseColWidth="10" defaultRowHeight="14.4" x14ac:dyDescent="0.3"/>
  <cols>
    <col min="2" max="2" width="62.33203125" customWidth="1"/>
  </cols>
  <sheetData>
    <row r="1" spans="1:9" x14ac:dyDescent="0.3">
      <c r="A1" s="1"/>
      <c r="B1" s="93" t="s">
        <v>30</v>
      </c>
      <c r="C1" s="93"/>
      <c r="D1" s="93"/>
      <c r="E1" s="93"/>
      <c r="F1" s="93"/>
      <c r="G1" s="93"/>
      <c r="H1" s="1"/>
      <c r="I1" s="1"/>
    </row>
    <row r="2" spans="1:9" x14ac:dyDescent="0.3">
      <c r="A2" s="1"/>
      <c r="B2" s="93" t="s">
        <v>31</v>
      </c>
      <c r="C2" s="93"/>
      <c r="D2" s="93"/>
      <c r="E2" s="93"/>
      <c r="F2" s="93"/>
      <c r="G2" s="93"/>
      <c r="H2" s="1"/>
      <c r="I2" s="1"/>
    </row>
    <row r="3" spans="1:9" x14ac:dyDescent="0.3">
      <c r="A3" s="1"/>
      <c r="B3" s="93" t="s">
        <v>32</v>
      </c>
      <c r="C3" s="93"/>
      <c r="D3" s="93"/>
      <c r="E3" s="93"/>
      <c r="F3" s="93"/>
      <c r="G3" s="93"/>
      <c r="H3" s="1"/>
      <c r="I3" s="1"/>
    </row>
    <row r="4" spans="1:9" x14ac:dyDescent="0.3">
      <c r="A4" s="1"/>
      <c r="B4" s="94" t="s">
        <v>33</v>
      </c>
      <c r="C4" s="94"/>
      <c r="D4" s="94"/>
      <c r="E4" s="94"/>
      <c r="F4" s="94"/>
      <c r="G4" s="94"/>
      <c r="H4" s="1"/>
      <c r="I4" s="1"/>
    </row>
    <row r="5" spans="1:9" x14ac:dyDescent="0.3">
      <c r="A5" s="1"/>
      <c r="B5" s="87"/>
      <c r="C5" s="87"/>
      <c r="D5" s="87"/>
      <c r="E5" s="87"/>
      <c r="F5" s="87"/>
      <c r="G5" s="87"/>
      <c r="H5" s="1"/>
      <c r="I5" s="1"/>
    </row>
    <row r="6" spans="1:9" ht="15.6" x14ac:dyDescent="0.3">
      <c r="A6" s="95" t="s">
        <v>21</v>
      </c>
      <c r="B6" s="96"/>
      <c r="C6" s="96"/>
      <c r="D6" s="96"/>
      <c r="E6" s="96"/>
      <c r="F6" s="96"/>
      <c r="G6" s="96"/>
      <c r="H6" s="96"/>
      <c r="I6" s="97"/>
    </row>
    <row r="7" spans="1:9" ht="15.6" x14ac:dyDescent="0.3">
      <c r="A7" s="86"/>
      <c r="B7" s="86"/>
      <c r="C7" s="86"/>
      <c r="D7" s="86"/>
      <c r="E7" s="86"/>
      <c r="F7" s="86"/>
      <c r="G7" s="86"/>
      <c r="H7" s="86"/>
      <c r="I7" s="86"/>
    </row>
    <row r="8" spans="1:9" ht="15.6" x14ac:dyDescent="0.3">
      <c r="A8" s="92" t="s">
        <v>58</v>
      </c>
      <c r="B8" s="92"/>
      <c r="C8" s="92"/>
      <c r="D8" s="92"/>
      <c r="E8" s="92"/>
      <c r="F8" s="92"/>
      <c r="G8" s="92"/>
      <c r="H8" s="92"/>
      <c r="I8" s="92"/>
    </row>
    <row r="9" spans="1:9" ht="15" thickBot="1" x14ac:dyDescent="0.35">
      <c r="A9" s="98" t="s">
        <v>362</v>
      </c>
      <c r="B9" s="98"/>
      <c r="C9" s="98"/>
      <c r="D9" s="98"/>
      <c r="E9" s="98"/>
      <c r="F9" s="98"/>
      <c r="G9" s="98"/>
      <c r="H9" s="98"/>
      <c r="I9" s="98"/>
    </row>
    <row r="10" spans="1:9" ht="25.2" customHeight="1" x14ac:dyDescent="0.3">
      <c r="A10" s="88" t="s">
        <v>20</v>
      </c>
      <c r="B10" s="89"/>
      <c r="C10" s="89"/>
      <c r="D10" s="89"/>
      <c r="E10" s="89"/>
      <c r="F10" s="89"/>
      <c r="G10" s="89"/>
      <c r="H10" s="89"/>
      <c r="I10" s="90"/>
    </row>
    <row r="11" spans="1:9" x14ac:dyDescent="0.3">
      <c r="A11" s="2" t="s">
        <v>28</v>
      </c>
      <c r="B11" s="3" t="s">
        <v>29</v>
      </c>
      <c r="C11" s="3"/>
      <c r="D11" s="4"/>
      <c r="E11" s="5"/>
      <c r="F11" s="6" t="s">
        <v>7</v>
      </c>
      <c r="G11" s="91">
        <v>42887</v>
      </c>
      <c r="H11" s="91"/>
      <c r="I11" s="7"/>
    </row>
    <row r="12" spans="1:9" x14ac:dyDescent="0.3">
      <c r="A12" s="2" t="s">
        <v>26</v>
      </c>
      <c r="B12" s="3" t="s">
        <v>22</v>
      </c>
      <c r="C12" s="8"/>
      <c r="D12" s="8"/>
      <c r="E12" s="3"/>
      <c r="F12" s="9" t="s">
        <v>25</v>
      </c>
      <c r="G12" s="4" t="s">
        <v>22</v>
      </c>
      <c r="H12" s="10"/>
      <c r="I12" s="11"/>
    </row>
    <row r="13" spans="1:9" x14ac:dyDescent="0.3">
      <c r="A13" s="2" t="s">
        <v>27</v>
      </c>
      <c r="B13" s="3" t="s">
        <v>22</v>
      </c>
      <c r="C13" s="8"/>
      <c r="D13" s="8"/>
      <c r="E13" s="3"/>
      <c r="F13" s="9" t="s">
        <v>23</v>
      </c>
      <c r="G13" s="4" t="s">
        <v>24</v>
      </c>
      <c r="H13" s="10"/>
      <c r="I13" s="11"/>
    </row>
    <row r="14" spans="1:9" ht="15" thickBot="1" x14ac:dyDescent="0.35">
      <c r="A14" s="12" t="s">
        <v>36</v>
      </c>
      <c r="B14" s="13" t="s">
        <v>37</v>
      </c>
      <c r="C14" s="14"/>
      <c r="D14" s="14"/>
      <c r="E14" s="13"/>
      <c r="F14" s="15" t="s">
        <v>34</v>
      </c>
      <c r="G14" s="16" t="s">
        <v>35</v>
      </c>
      <c r="H14" s="17"/>
      <c r="I14" s="18"/>
    </row>
    <row r="15" spans="1:9" x14ac:dyDescent="0.3">
      <c r="A15" s="19"/>
      <c r="B15" s="3"/>
      <c r="C15" s="8"/>
      <c r="D15" s="8"/>
      <c r="E15" s="3"/>
      <c r="F15" s="9"/>
      <c r="G15" s="4"/>
      <c r="H15" s="10"/>
      <c r="I15" s="20"/>
    </row>
    <row r="16" spans="1:9" x14ac:dyDescent="0.3">
      <c r="A16" s="71" t="s">
        <v>4</v>
      </c>
      <c r="B16" s="55" t="s">
        <v>0</v>
      </c>
      <c r="C16" s="56"/>
      <c r="D16" s="56"/>
      <c r="E16" s="56"/>
      <c r="F16" s="56"/>
      <c r="G16" s="57"/>
      <c r="H16" s="58" t="s">
        <v>5</v>
      </c>
      <c r="I16" s="58" t="s">
        <v>6</v>
      </c>
    </row>
  </sheetData>
  <mergeCells count="9">
    <mergeCell ref="A9:I9"/>
    <mergeCell ref="A10:I10"/>
    <mergeCell ref="G11:H11"/>
    <mergeCell ref="B1:G1"/>
    <mergeCell ref="B2:G2"/>
    <mergeCell ref="B3:G3"/>
    <mergeCell ref="B4:G4"/>
    <mergeCell ref="A6:I6"/>
    <mergeCell ref="A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MET-I.S.</vt:lpstr>
      <vt:lpstr>MET-AGUA</vt:lpstr>
      <vt:lpstr>Hoja1</vt:lpstr>
      <vt:lpstr>'MET-AGUA'!Área_de_impresión</vt:lpstr>
      <vt:lpstr>'MET-I.S.'!Área_de_impresión</vt:lpstr>
      <vt:lpstr>'MET-I.S.'!Títulos_a_imprimir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2022-03-24T17:17:25Z</cp:lastPrinted>
  <dcterms:created xsi:type="dcterms:W3CDTF">2017-05-18T21:02:36Z</dcterms:created>
  <dcterms:modified xsi:type="dcterms:W3CDTF">2022-03-24T17:25:28Z</dcterms:modified>
</cp:coreProperties>
</file>